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3財政係\財政\公会計\H28決算\H28財務諸表\ＨＰ公表シート\"/>
    </mc:Choice>
  </mc:AlternateContent>
  <bookViews>
    <workbookView xWindow="0" yWindow="0" windowWidth="20490" windowHeight="7755"/>
  </bookViews>
  <sheets>
    <sheet name="貸借対照表(BS)" sheetId="1" r:id="rId1"/>
    <sheet name="行政コスト計算書(PL)" sheetId="2" r:id="rId2"/>
    <sheet name="純資産変動計算書(NW)" sheetId="3" r:id="rId3"/>
    <sheet name="行政コスト計算書及び純資産変動計算書(PL＆NW)" sheetId="4" r:id="rId4"/>
    <sheet name="資金収支計算書(CF)" sheetId="5" r:id="rId5"/>
  </sheets>
  <externalReferences>
    <externalReference r:id="rId6"/>
  </externalReferences>
  <definedNames>
    <definedName name="_xlnm._FilterDatabase" localSheetId="1" hidden="1">'行政コスト計算書(PL)'!#REF!</definedName>
    <definedName name="_xlnm._FilterDatabase" localSheetId="2" hidden="1">'純資産変動計算書(NW)'!#REF!</definedName>
    <definedName name="_xlnm.Print_Area" localSheetId="1">'行政コスト計算書(PL)'!$A$2:$M$42</definedName>
    <definedName name="_xlnm.Print_Area" localSheetId="3">'行政コスト計算書及び純資産変動計算書(PL＆NW)'!$A$2:$T$57</definedName>
    <definedName name="_xlnm.Print_Area" localSheetId="4">'資金収支計算書(CF)'!$A$2:$L$60</definedName>
    <definedName name="_xlnm.Print_Area" localSheetId="2">'純資産変動計算書(NW)'!$A$2:$M$24</definedName>
    <definedName name="_xlnm.Print_Area" localSheetId="0">'貸借対照表(BS)'!$B$1:$AA$64</definedName>
    <definedName name="一枚まるごと" localSheetId="1">#REF!</definedName>
    <definedName name="一枚まるごと" localSheetId="3">#REF!</definedName>
    <definedName name="一枚まるごと" localSheetId="4">#REF!</definedName>
    <definedName name="一枚まるごと" localSheetId="2">#REF!</definedName>
    <definedName name="一枚まるごと" localSheetId="0">#REF!</definedName>
    <definedName name="一枚まるご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5" l="1"/>
  <c r="L59" i="5"/>
  <c r="L58" i="5"/>
  <c r="L57" i="5"/>
  <c r="L55" i="5"/>
  <c r="L54" i="5"/>
  <c r="L53" i="5"/>
  <c r="L52" i="5"/>
  <c r="L51" i="5"/>
  <c r="L50" i="5"/>
  <c r="L49" i="5"/>
  <c r="L48" i="5"/>
  <c r="L47" i="5"/>
  <c r="L46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6" i="5"/>
  <c r="B6" i="5"/>
  <c r="B5" i="5"/>
  <c r="B4" i="5"/>
  <c r="S57" i="4"/>
  <c r="Q57" i="4"/>
  <c r="O57" i="4"/>
  <c r="S56" i="4"/>
  <c r="Q56" i="4"/>
  <c r="O56" i="4"/>
  <c r="S55" i="4"/>
  <c r="Q55" i="4"/>
  <c r="O55" i="4"/>
  <c r="S54" i="4"/>
  <c r="Q54" i="4"/>
  <c r="O54" i="4"/>
  <c r="Q53" i="4"/>
  <c r="O53" i="4"/>
  <c r="Q52" i="4"/>
  <c r="O52" i="4"/>
  <c r="S51" i="4"/>
  <c r="Q51" i="4"/>
  <c r="S50" i="4"/>
  <c r="Q50" i="4"/>
  <c r="S49" i="4"/>
  <c r="Q49" i="4"/>
  <c r="S48" i="4"/>
  <c r="Q48" i="4"/>
  <c r="S47" i="4"/>
  <c r="Q47" i="4"/>
  <c r="S46" i="4"/>
  <c r="O46" i="4"/>
  <c r="S45" i="4"/>
  <c r="O45" i="4"/>
  <c r="S44" i="4"/>
  <c r="O44" i="4"/>
  <c r="S43" i="4"/>
  <c r="O43" i="4"/>
  <c r="S42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T6" i="4"/>
  <c r="A6" i="4"/>
  <c r="A5" i="4"/>
  <c r="A4" i="4"/>
  <c r="M24" i="3"/>
  <c r="L24" i="3"/>
  <c r="J24" i="3"/>
  <c r="M23" i="3"/>
  <c r="L23" i="3"/>
  <c r="J23" i="3"/>
  <c r="M22" i="3"/>
  <c r="L22" i="3"/>
  <c r="J22" i="3"/>
  <c r="L21" i="3"/>
  <c r="J21" i="3"/>
  <c r="L20" i="3"/>
  <c r="J20" i="3"/>
  <c r="M19" i="3"/>
  <c r="L19" i="3"/>
  <c r="M18" i="3"/>
  <c r="L18" i="3"/>
  <c r="M17" i="3"/>
  <c r="L17" i="3"/>
  <c r="M16" i="3"/>
  <c r="L16" i="3"/>
  <c r="M15" i="3"/>
  <c r="L15" i="3"/>
  <c r="M14" i="3"/>
  <c r="J14" i="3"/>
  <c r="M13" i="3"/>
  <c r="J13" i="3"/>
  <c r="M12" i="3"/>
  <c r="J12" i="3"/>
  <c r="M11" i="3"/>
  <c r="J11" i="3"/>
  <c r="M10" i="3"/>
  <c r="J10" i="3"/>
  <c r="M9" i="3"/>
  <c r="L9" i="3"/>
  <c r="J9" i="3"/>
  <c r="M6" i="3"/>
  <c r="B6" i="3"/>
  <c r="B5" i="3"/>
  <c r="B4" i="3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M6" i="2"/>
  <c r="A6" i="2"/>
  <c r="A5" i="2"/>
  <c r="A4" i="2"/>
  <c r="AA64" i="1"/>
  <c r="N64" i="1"/>
  <c r="AA63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AA26" i="1"/>
  <c r="N26" i="1"/>
  <c r="AA25" i="1"/>
  <c r="N25" i="1"/>
  <c r="N24" i="1"/>
  <c r="AA23" i="1"/>
  <c r="N23" i="1"/>
  <c r="AA22" i="1"/>
  <c r="N22" i="1"/>
  <c r="AA21" i="1"/>
  <c r="N21" i="1"/>
  <c r="AA20" i="1"/>
  <c r="N20" i="1"/>
  <c r="AA19" i="1"/>
  <c r="N19" i="1"/>
  <c r="AA18" i="1"/>
  <c r="N18" i="1"/>
  <c r="AA17" i="1"/>
  <c r="N17" i="1"/>
  <c r="AA16" i="1"/>
  <c r="N16" i="1"/>
  <c r="AA15" i="1"/>
  <c r="N15" i="1"/>
  <c r="AA14" i="1"/>
  <c r="N14" i="1"/>
  <c r="AA13" i="1"/>
  <c r="N13" i="1"/>
  <c r="AA12" i="1"/>
  <c r="N12" i="1"/>
  <c r="AA11" i="1"/>
  <c r="N11" i="1"/>
  <c r="AA10" i="1"/>
  <c r="N10" i="1"/>
  <c r="AA9" i="1"/>
  <c r="N9" i="1"/>
  <c r="AA8" i="1"/>
  <c r="N8" i="1"/>
  <c r="AA5" i="1"/>
  <c r="N5" i="1"/>
  <c r="B5" i="1"/>
</calcChain>
</file>

<file path=xl/sharedStrings.xml><?xml version="1.0" encoding="utf-8"?>
<sst xmlns="http://schemas.openxmlformats.org/spreadsheetml/2006/main" count="261" uniqueCount="186">
  <si>
    <t>【様式第1号】</t>
    <rPh sb="1" eb="3">
      <t>ヨウシキ</t>
    </rPh>
    <rPh sb="3" eb="4">
      <t>ダイ</t>
    </rPh>
    <rPh sb="5" eb="6">
      <t>ゴウ</t>
    </rPh>
    <phoneticPr fontId="10"/>
  </si>
  <si>
    <t>全体貸借対照表</t>
    <rPh sb="0" eb="2">
      <t>ゼンタイ</t>
    </rPh>
    <rPh sb="2" eb="4">
      <t>タイシャク</t>
    </rPh>
    <rPh sb="4" eb="7">
      <t>タイショウヒョウ</t>
    </rPh>
    <phoneticPr fontId="12"/>
  </si>
  <si>
    <t>科目</t>
    <rPh sb="0" eb="2">
      <t>カモク</t>
    </rPh>
    <phoneticPr fontId="12"/>
  </si>
  <si>
    <t>金額</t>
    <rPh sb="0" eb="2">
      <t>キンガク</t>
    </rPh>
    <phoneticPr fontId="12"/>
  </si>
  <si>
    <t>【資産の部】</t>
    <rPh sb="4" eb="5">
      <t>ブ</t>
    </rPh>
    <phoneticPr fontId="12"/>
  </si>
  <si>
    <t>【負債の部】</t>
    <rPh sb="1" eb="3">
      <t>フサイ</t>
    </rPh>
    <rPh sb="4" eb="5">
      <t>ブ</t>
    </rPh>
    <phoneticPr fontId="12"/>
  </si>
  <si>
    <t>固定資産</t>
    <rPh sb="0" eb="4">
      <t>コテイシサン</t>
    </rPh>
    <phoneticPr fontId="12"/>
  </si>
  <si>
    <t>固定負債</t>
    <rPh sb="0" eb="2">
      <t>コテイ</t>
    </rPh>
    <phoneticPr fontId="12"/>
  </si>
  <si>
    <t>有形固定資産</t>
    <rPh sb="0" eb="2">
      <t>ユウケイ</t>
    </rPh>
    <rPh sb="2" eb="6">
      <t>コテイシサン</t>
    </rPh>
    <phoneticPr fontId="12"/>
  </si>
  <si>
    <t>地方債</t>
    <rPh sb="0" eb="3">
      <t>チホウサイ</t>
    </rPh>
    <phoneticPr fontId="12"/>
  </si>
  <si>
    <t>事業用資産</t>
    <rPh sb="0" eb="3">
      <t>ジギョウヨウ</t>
    </rPh>
    <rPh sb="3" eb="5">
      <t>シサン</t>
    </rPh>
    <phoneticPr fontId="12"/>
  </si>
  <si>
    <t>長期未払金</t>
    <rPh sb="0" eb="2">
      <t>チョウキ</t>
    </rPh>
    <rPh sb="2" eb="4">
      <t>ミハラ</t>
    </rPh>
    <rPh sb="4" eb="5">
      <t>キン</t>
    </rPh>
    <phoneticPr fontId="12"/>
  </si>
  <si>
    <t>土地</t>
  </si>
  <si>
    <t>退職手当引当金</t>
    <rPh sb="2" eb="4">
      <t>テアテ</t>
    </rPh>
    <phoneticPr fontId="12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</si>
  <si>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</si>
  <si>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12"/>
  </si>
  <si>
    <t>建物</t>
    <rPh sb="0" eb="2">
      <t>タテモノ</t>
    </rPh>
    <phoneticPr fontId="12"/>
  </si>
  <si>
    <t>その他</t>
    <rPh sb="2" eb="3">
      <t>タ</t>
    </rPh>
    <phoneticPr fontId="12"/>
  </si>
  <si>
    <t>建物減価償却累計額</t>
    <rPh sb="2" eb="4">
      <t>ゲンカ</t>
    </rPh>
    <rPh sb="4" eb="6">
      <t>ショウキャク</t>
    </rPh>
    <rPh sb="6" eb="9">
      <t>ルイケイガク</t>
    </rPh>
    <phoneticPr fontId="12"/>
  </si>
  <si>
    <t>流動負債</t>
    <phoneticPr fontId="12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</si>
  <si>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</si>
  <si>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12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</si>
  <si>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12"/>
  </si>
  <si>
    <t>未払金</t>
    <rPh sb="0" eb="2">
      <t>ミハラ</t>
    </rPh>
    <rPh sb="2" eb="3">
      <t>キン</t>
    </rPh>
    <phoneticPr fontId="12"/>
  </si>
  <si>
    <t>船舶</t>
    <phoneticPr fontId="12"/>
  </si>
  <si>
    <t>未払費用</t>
    <rPh sb="0" eb="2">
      <t>ミハラ</t>
    </rPh>
    <rPh sb="2" eb="4">
      <t>ヒヨウ</t>
    </rPh>
    <phoneticPr fontId="12"/>
  </si>
  <si>
    <t>船舶減価償却累計額</t>
    <phoneticPr fontId="12"/>
  </si>
  <si>
    <t>前受金</t>
    <rPh sb="0" eb="1">
      <t>マエ</t>
    </rPh>
    <rPh sb="1" eb="2">
      <t>ウ</t>
    </rPh>
    <rPh sb="2" eb="3">
      <t>キン</t>
    </rPh>
    <phoneticPr fontId="12"/>
  </si>
  <si>
    <t>浮標等</t>
    <rPh sb="0" eb="1">
      <t>ウ</t>
    </rPh>
    <rPh sb="2" eb="3">
      <t>トウ</t>
    </rPh>
    <phoneticPr fontId="12"/>
  </si>
  <si>
    <t>前受収益</t>
    <rPh sb="0" eb="1">
      <t>マエ</t>
    </rPh>
    <rPh sb="1" eb="2">
      <t>ウ</t>
    </rPh>
    <rPh sb="2" eb="4">
      <t>シュウエキ</t>
    </rPh>
    <phoneticPr fontId="12"/>
  </si>
  <si>
    <t>浮標等減価償却累計額</t>
    <phoneticPr fontId="12"/>
  </si>
  <si>
    <t>賞与等引当金</t>
    <rPh sb="2" eb="3">
      <t>ナド</t>
    </rPh>
    <phoneticPr fontId="12"/>
  </si>
  <si>
    <t>航空機</t>
  </si>
  <si>
    <t>預り金</t>
    <phoneticPr fontId="12"/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</si>
  <si>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12"/>
  </si>
  <si>
    <t>その他</t>
    <phoneticPr fontId="12"/>
  </si>
  <si>
    <t>負債合計</t>
    <rPh sb="0" eb="2">
      <t>フサイ</t>
    </rPh>
    <rPh sb="2" eb="4">
      <t>ゴウケイ</t>
    </rPh>
    <phoneticPr fontId="12"/>
  </si>
  <si>
    <r>
      <t>その他</t>
    </r>
    <r>
      <rPr>
        <sz val="10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12"/>
  </si>
  <si>
    <t>【純資産の部】</t>
    <rPh sb="1" eb="4">
      <t>ジュンシサン</t>
    </rPh>
    <rPh sb="5" eb="6">
      <t>ブ</t>
    </rPh>
    <phoneticPr fontId="12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</si>
  <si>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</si>
  <si>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12"/>
  </si>
  <si>
    <t>インフラ資産</t>
    <rPh sb="4" eb="6">
      <t>シサン</t>
    </rPh>
    <phoneticPr fontId="12"/>
  </si>
  <si>
    <t>余剰分（不足分）</t>
    <rPh sb="0" eb="3">
      <t>ヨジョウブン</t>
    </rPh>
    <rPh sb="4" eb="7">
      <t>フソクブン</t>
    </rPh>
    <phoneticPr fontId="12"/>
  </si>
  <si>
    <t>土地</t>
    <rPh sb="0" eb="2">
      <t>トチ</t>
    </rPh>
    <phoneticPr fontId="12"/>
  </si>
  <si>
    <t>工作物</t>
    <rPh sb="0" eb="3">
      <t>コウサクブツ</t>
    </rPh>
    <phoneticPr fontId="12"/>
  </si>
  <si>
    <t>その他</t>
    <rPh sb="2" eb="3">
      <t>ホカ</t>
    </rPh>
    <phoneticPr fontId="12"/>
  </si>
  <si>
    <t>物品</t>
    <rPh sb="0" eb="2">
      <t>ブッピン</t>
    </rPh>
    <phoneticPr fontId="12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</si>
  <si>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12"/>
  </si>
  <si>
    <t>無形固定資産</t>
    <rPh sb="0" eb="2">
      <t>ムケイ</t>
    </rPh>
    <rPh sb="2" eb="6">
      <t>コテイシサン</t>
    </rPh>
    <phoneticPr fontId="12"/>
  </si>
  <si>
    <t>ソフトウェア</t>
  </si>
  <si>
    <t>その他</t>
    <phoneticPr fontId="12"/>
  </si>
  <si>
    <t>投資その他の資産</t>
    <rPh sb="0" eb="2">
      <t>トウシ</t>
    </rPh>
    <rPh sb="4" eb="5">
      <t>ホカ</t>
    </rPh>
    <rPh sb="6" eb="8">
      <t>シサン</t>
    </rPh>
    <phoneticPr fontId="12"/>
  </si>
  <si>
    <t>投資及び出資金</t>
    <rPh sb="0" eb="2">
      <t>トウシ</t>
    </rPh>
    <rPh sb="2" eb="3">
      <t>オヨ</t>
    </rPh>
    <rPh sb="4" eb="7">
      <t>シュッシキン</t>
    </rPh>
    <phoneticPr fontId="12"/>
  </si>
  <si>
    <t>有価証券</t>
    <rPh sb="0" eb="2">
      <t>ユウカ</t>
    </rPh>
    <rPh sb="2" eb="4">
      <t>ショウケン</t>
    </rPh>
    <phoneticPr fontId="12"/>
  </si>
  <si>
    <t>出資金</t>
    <rPh sb="0" eb="3">
      <t>シュッシキン</t>
    </rPh>
    <phoneticPr fontId="12"/>
  </si>
  <si>
    <t>投資損失引当金</t>
    <phoneticPr fontId="12"/>
  </si>
  <si>
    <t>長期延滞債権</t>
    <rPh sb="0" eb="2">
      <t>チョウキ</t>
    </rPh>
    <rPh sb="2" eb="4">
      <t>エンタイ</t>
    </rPh>
    <rPh sb="4" eb="6">
      <t>サイケン</t>
    </rPh>
    <phoneticPr fontId="12"/>
  </si>
  <si>
    <t>長期貸付金</t>
    <rPh sb="0" eb="2">
      <t>チョウキ</t>
    </rPh>
    <rPh sb="2" eb="5">
      <t>カシツケキン</t>
    </rPh>
    <phoneticPr fontId="12"/>
  </si>
  <si>
    <t>基金</t>
    <rPh sb="0" eb="2">
      <t>キキン</t>
    </rPh>
    <phoneticPr fontId="12"/>
  </si>
  <si>
    <t>減債基金</t>
    <rPh sb="0" eb="2">
      <t>ゲンサイ</t>
    </rPh>
    <rPh sb="2" eb="4">
      <t>キキン</t>
    </rPh>
    <phoneticPr fontId="12"/>
  </si>
  <si>
    <t>徴収不能引当金</t>
    <rPh sb="0" eb="2">
      <t>チョウシュウ</t>
    </rPh>
    <rPh sb="2" eb="4">
      <t>フノウ</t>
    </rPh>
    <rPh sb="4" eb="7">
      <t>ヒキアテキン</t>
    </rPh>
    <phoneticPr fontId="12"/>
  </si>
  <si>
    <t>流動資産</t>
    <rPh sb="0" eb="2">
      <t>リュウドウ</t>
    </rPh>
    <rPh sb="2" eb="4">
      <t>シサン</t>
    </rPh>
    <phoneticPr fontId="12"/>
  </si>
  <si>
    <t>現金預金</t>
    <rPh sb="0" eb="2">
      <t>ゲンキン</t>
    </rPh>
    <rPh sb="2" eb="4">
      <t>ヨキン</t>
    </rPh>
    <phoneticPr fontId="12"/>
  </si>
  <si>
    <t>未収金</t>
    <rPh sb="0" eb="3">
      <t>ミシュウキン</t>
    </rPh>
    <phoneticPr fontId="12"/>
  </si>
  <si>
    <t>短期貸付金</t>
    <rPh sb="0" eb="2">
      <t>タンキ</t>
    </rPh>
    <rPh sb="2" eb="5">
      <t>カシツケキン</t>
    </rPh>
    <phoneticPr fontId="12"/>
  </si>
  <si>
    <t>財政調整基金</t>
    <rPh sb="0" eb="2">
      <t>ザイセイ</t>
    </rPh>
    <rPh sb="2" eb="4">
      <t>チョウセイ</t>
    </rPh>
    <rPh sb="4" eb="6">
      <t>キキン</t>
    </rPh>
    <phoneticPr fontId="12"/>
  </si>
  <si>
    <t>棚卸資産</t>
    <rPh sb="0" eb="2">
      <t>タナオロ</t>
    </rPh>
    <rPh sb="2" eb="4">
      <t>シサン</t>
    </rPh>
    <phoneticPr fontId="12"/>
  </si>
  <si>
    <t>繰延資産</t>
    <rPh sb="0" eb="2">
      <t>クリノベ</t>
    </rPh>
    <rPh sb="2" eb="4">
      <t>シサン</t>
    </rPh>
    <phoneticPr fontId="12"/>
  </si>
  <si>
    <t>純資産合計</t>
    <rPh sb="0" eb="3">
      <t>ジュンシサン</t>
    </rPh>
    <rPh sb="3" eb="5">
      <t>ゴウケイ</t>
    </rPh>
    <phoneticPr fontId="12"/>
  </si>
  <si>
    <t>資産合計</t>
    <rPh sb="0" eb="2">
      <t>シサン</t>
    </rPh>
    <rPh sb="2" eb="4">
      <t>ゴウケイ</t>
    </rPh>
    <phoneticPr fontId="12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</si>
  <si>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12"/>
  </si>
  <si>
    <t>【様式第２号】</t>
    <rPh sb="1" eb="3">
      <t>ヨウシキ</t>
    </rPh>
    <rPh sb="3" eb="4">
      <t>ダイ</t>
    </rPh>
    <rPh sb="5" eb="6">
      <t>ゴウ</t>
    </rPh>
    <phoneticPr fontId="12"/>
  </si>
  <si>
    <t>全体行政コスト計算書</t>
    <rPh sb="0" eb="2">
      <t>ゼンタイ</t>
    </rPh>
    <rPh sb="2" eb="4">
      <t>ギョウセイ</t>
    </rPh>
    <rPh sb="7" eb="10">
      <t>ケイサンショ</t>
    </rPh>
    <phoneticPr fontId="12"/>
  </si>
  <si>
    <t>経常費用</t>
    <phoneticPr fontId="12"/>
  </si>
  <si>
    <t>業務費用</t>
    <phoneticPr fontId="12"/>
  </si>
  <si>
    <t>人件費</t>
    <rPh sb="0" eb="3">
      <t>ジンケンヒ</t>
    </rPh>
    <phoneticPr fontId="12"/>
  </si>
  <si>
    <t>　</t>
    <phoneticPr fontId="12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</si>
  <si>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12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</si>
  <si>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12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</si>
  <si>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12"/>
  </si>
  <si>
    <t>物件費等</t>
    <rPh sb="0" eb="3">
      <t>ブッケンヒ</t>
    </rPh>
    <rPh sb="3" eb="4">
      <t>ナド</t>
    </rPh>
    <phoneticPr fontId="12"/>
  </si>
  <si>
    <t>物件費</t>
    <rPh sb="0" eb="3">
      <t>ブッケンヒ</t>
    </rPh>
    <phoneticPr fontId="12"/>
  </si>
  <si>
    <t>維持補修費</t>
    <rPh sb="0" eb="2">
      <t>イジ</t>
    </rPh>
    <rPh sb="2" eb="5">
      <t>ホシュウヒ</t>
    </rPh>
    <phoneticPr fontId="12"/>
  </si>
  <si>
    <t>減価償却費</t>
    <rPh sb="0" eb="2">
      <t>ゲンカ</t>
    </rPh>
    <rPh sb="2" eb="4">
      <t>ショウキャク</t>
    </rPh>
    <rPh sb="4" eb="5">
      <t>ヒ</t>
    </rPh>
    <phoneticPr fontId="12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</si>
  <si>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12"/>
  </si>
  <si>
    <t>支払利息</t>
    <rPh sb="0" eb="2">
      <t>シハライ</t>
    </rPh>
    <rPh sb="2" eb="4">
      <t>リソク</t>
    </rPh>
    <phoneticPr fontId="12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</si>
  <si>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12"/>
  </si>
  <si>
    <t>移転費用</t>
    <rPh sb="0" eb="2">
      <t>イテン</t>
    </rPh>
    <rPh sb="2" eb="4">
      <t>ヒヨウ</t>
    </rPh>
    <phoneticPr fontId="12"/>
  </si>
  <si>
    <t>補助金等</t>
    <rPh sb="0" eb="4">
      <t>ホジョキンナド</t>
    </rPh>
    <phoneticPr fontId="12"/>
  </si>
  <si>
    <t>社会保障給付</t>
    <rPh sb="0" eb="2">
      <t>シャカイ</t>
    </rPh>
    <rPh sb="2" eb="4">
      <t>ホショウ</t>
    </rPh>
    <rPh sb="4" eb="6">
      <t>キュウフ</t>
    </rPh>
    <phoneticPr fontId="12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</si>
  <si>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12"/>
  </si>
  <si>
    <t>その他</t>
    <phoneticPr fontId="12"/>
  </si>
  <si>
    <t>経常収益</t>
    <rPh sb="0" eb="2">
      <t>ケイジョウ</t>
    </rPh>
    <rPh sb="2" eb="4">
      <t>シュウエキ</t>
    </rPh>
    <phoneticPr fontId="12"/>
  </si>
  <si>
    <t>使用料及び手数料</t>
    <rPh sb="0" eb="3">
      <t>シヨウリョウ</t>
    </rPh>
    <rPh sb="3" eb="4">
      <t>オヨ</t>
    </rPh>
    <rPh sb="5" eb="8">
      <t>テスウリョウ</t>
    </rPh>
    <phoneticPr fontId="12"/>
  </si>
  <si>
    <t>純経常行政コスト</t>
    <rPh sb="0" eb="1">
      <t>ジュン</t>
    </rPh>
    <rPh sb="1" eb="3">
      <t>ケイジョウ</t>
    </rPh>
    <rPh sb="3" eb="5">
      <t>ギョウセイ</t>
    </rPh>
    <phoneticPr fontId="12"/>
  </si>
  <si>
    <t>臨時損失</t>
    <rPh sb="0" eb="2">
      <t>リンジ</t>
    </rPh>
    <rPh sb="2" eb="4">
      <t>ソンシツ</t>
    </rPh>
    <phoneticPr fontId="12"/>
  </si>
  <si>
    <t>災害復旧事業費</t>
    <rPh sb="0" eb="2">
      <t>サイガイ</t>
    </rPh>
    <rPh sb="2" eb="4">
      <t>フッキュウ</t>
    </rPh>
    <rPh sb="4" eb="7">
      <t>ジギョウヒ</t>
    </rPh>
    <phoneticPr fontId="12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</si>
  <si>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12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</si>
  <si>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12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</si>
  <si>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12"/>
  </si>
  <si>
    <t>臨時利益</t>
    <rPh sb="0" eb="2">
      <t>リンジ</t>
    </rPh>
    <rPh sb="2" eb="4">
      <t>リエキ</t>
    </rPh>
    <phoneticPr fontId="12"/>
  </si>
  <si>
    <t>資産売却益</t>
    <rPh sb="0" eb="2">
      <t>シサン</t>
    </rPh>
    <rPh sb="2" eb="5">
      <t>バイキャクエキ</t>
    </rPh>
    <phoneticPr fontId="12"/>
  </si>
  <si>
    <t>純行政コスト</t>
    <rPh sb="0" eb="1">
      <t>ジュン</t>
    </rPh>
    <rPh sb="1" eb="3">
      <t>ギョウセイ</t>
    </rPh>
    <phoneticPr fontId="12"/>
  </si>
  <si>
    <t>【様式第３号】</t>
    <rPh sb="1" eb="3">
      <t>ヨウシキ</t>
    </rPh>
    <rPh sb="3" eb="4">
      <t>ダイ</t>
    </rPh>
    <rPh sb="5" eb="6">
      <t>ゴウ</t>
    </rPh>
    <phoneticPr fontId="12"/>
  </si>
  <si>
    <t>全体純資産変動計算書</t>
    <rPh sb="0" eb="2">
      <t>ゼンタイ</t>
    </rPh>
    <rPh sb="2" eb="5">
      <t>ジュンシサン</t>
    </rPh>
    <rPh sb="5" eb="7">
      <t>ヘンドウ</t>
    </rPh>
    <rPh sb="7" eb="10">
      <t>ケイサンショ</t>
    </rPh>
    <phoneticPr fontId="12"/>
  </si>
  <si>
    <t>合計</t>
    <rPh sb="0" eb="2">
      <t>ゴウケイ</t>
    </rPh>
    <phoneticPr fontId="12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</si>
  <si>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12"/>
  </si>
  <si>
    <t>余剰分
（不足分）</t>
    <rPh sb="0" eb="3">
      <t>ヨジョウブン</t>
    </rPh>
    <rPh sb="5" eb="8">
      <t>フソクブン</t>
    </rPh>
    <phoneticPr fontId="12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</si>
  <si>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12"/>
  </si>
  <si>
    <t>純行政コスト（△）</t>
    <rPh sb="0" eb="1">
      <t>ジュン</t>
    </rPh>
    <rPh sb="1" eb="3">
      <t>ギョウセイ</t>
    </rPh>
    <phoneticPr fontId="12"/>
  </si>
  <si>
    <t>財源</t>
    <rPh sb="0" eb="2">
      <t>ザイゲン</t>
    </rPh>
    <phoneticPr fontId="12"/>
  </si>
  <si>
    <t>税収等</t>
    <rPh sb="0" eb="2">
      <t>ゼイシュウ</t>
    </rPh>
    <rPh sb="2" eb="3">
      <t>ナド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</si>
  <si>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</si>
  <si>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本年度差額</t>
    <rPh sb="0" eb="3">
      <t>ホンネンド</t>
    </rPh>
    <rPh sb="3" eb="5">
      <t>サガク</t>
    </rPh>
    <phoneticPr fontId="12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</si>
  <si>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</si>
  <si>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</si>
  <si>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</si>
  <si>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</si>
  <si>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12"/>
  </si>
  <si>
    <t>資産評価差額</t>
    <rPh sb="0" eb="2">
      <t>シサン</t>
    </rPh>
    <rPh sb="2" eb="4">
      <t>ヒョウカ</t>
    </rPh>
    <rPh sb="4" eb="6">
      <t>サガク</t>
    </rPh>
    <phoneticPr fontId="12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</si>
  <si>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12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</si>
  <si>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12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</si>
  <si>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12"/>
  </si>
  <si>
    <t>【様式第2号及び第3号（結合）】</t>
    <rPh sb="1" eb="3">
      <t>ヨウシキ</t>
    </rPh>
    <rPh sb="3" eb="4">
      <t>ダイ</t>
    </rPh>
    <rPh sb="5" eb="6">
      <t>ゴウ</t>
    </rPh>
    <rPh sb="6" eb="7">
      <t>オヨ</t>
    </rPh>
    <rPh sb="8" eb="9">
      <t>ダイ</t>
    </rPh>
    <rPh sb="10" eb="11">
      <t>ゴウ</t>
    </rPh>
    <rPh sb="12" eb="14">
      <t>ケツゴウ</t>
    </rPh>
    <phoneticPr fontId="10"/>
  </si>
  <si>
    <t>全体行政コスト及び純資産変動計算書</t>
    <rPh sb="0" eb="2">
      <t>ゼンタイ</t>
    </rPh>
    <rPh sb="2" eb="4">
      <t>ギョウセイ</t>
    </rPh>
    <rPh sb="7" eb="8">
      <t>オヨ</t>
    </rPh>
    <rPh sb="9" eb="12">
      <t>ジュンシサン</t>
    </rPh>
    <rPh sb="12" eb="14">
      <t>ヘンドウ</t>
    </rPh>
    <rPh sb="14" eb="17">
      <t>ケイサンショ</t>
    </rPh>
    <phoneticPr fontId="12"/>
  </si>
  <si>
    <t>経常費用</t>
    <rPh sb="0" eb="2">
      <t>ケイジョウ</t>
    </rPh>
    <rPh sb="2" eb="4">
      <t>ヒヨウ</t>
    </rPh>
    <phoneticPr fontId="12"/>
  </si>
  <si>
    <t>業務費用</t>
    <rPh sb="0" eb="2">
      <t>ギョウム</t>
    </rPh>
    <rPh sb="2" eb="4">
      <t>ヒヨウ</t>
    </rPh>
    <phoneticPr fontId="12"/>
  </si>
  <si>
    <t>　</t>
    <phoneticPr fontId="12"/>
  </si>
  <si>
    <t>その他の業務費用</t>
    <rPh sb="2" eb="3">
      <t>タ</t>
    </rPh>
    <rPh sb="4" eb="6">
      <t>ギョウム</t>
    </rPh>
    <rPh sb="6" eb="8">
      <t>ヒヨウ</t>
    </rPh>
    <phoneticPr fontId="12"/>
  </si>
  <si>
    <t>その他</t>
    <phoneticPr fontId="12"/>
  </si>
  <si>
    <r>
      <t>臨時</t>
    </r>
    <r>
      <rPr>
        <sz val="10"/>
        <color indexed="8"/>
        <rFont val="ＭＳ Ｐゴシック"/>
        <family val="3"/>
        <charset val="128"/>
      </rPr>
      <t>利益</t>
    </r>
    <rPh sb="0" eb="2">
      <t>リンジ</t>
    </rPh>
    <rPh sb="2" eb="4">
      <t>リエキ</t>
    </rPh>
    <phoneticPr fontId="12"/>
  </si>
  <si>
    <t>固定資産等形成分</t>
    <phoneticPr fontId="12"/>
  </si>
  <si>
    <t>余剰分（不足分）</t>
    <rPh sb="0" eb="3">
      <t>ヨジョウブン</t>
    </rPh>
    <rPh sb="4" eb="6">
      <t>フソク</t>
    </rPh>
    <rPh sb="6" eb="7">
      <t>ブン</t>
    </rPh>
    <phoneticPr fontId="12"/>
  </si>
  <si>
    <t>純行政コスト</t>
    <phoneticPr fontId="12"/>
  </si>
  <si>
    <t>国県等補助金</t>
    <phoneticPr fontId="12"/>
  </si>
  <si>
    <t>本年度差額</t>
    <phoneticPr fontId="12"/>
  </si>
  <si>
    <t>固定資産等の変動（内部変動）</t>
    <rPh sb="9" eb="11">
      <t>ナイブ</t>
    </rPh>
    <rPh sb="11" eb="13">
      <t>ヘンドウ</t>
    </rPh>
    <phoneticPr fontId="12"/>
  </si>
  <si>
    <t>無償所管換等</t>
    <rPh sb="0" eb="2">
      <t>ムショウ</t>
    </rPh>
    <rPh sb="2" eb="4">
      <t>ショカン</t>
    </rPh>
    <rPh sb="4" eb="5">
      <t>ガ</t>
    </rPh>
    <rPh sb="5" eb="6">
      <t>ナド</t>
    </rPh>
    <phoneticPr fontId="12"/>
  </si>
  <si>
    <t>本年度純資産変動額</t>
    <phoneticPr fontId="12"/>
  </si>
  <si>
    <t>本年度末純資産残高</t>
    <phoneticPr fontId="12"/>
  </si>
  <si>
    <t>【様式第4号】</t>
    <rPh sb="1" eb="3">
      <t>ヨウシキ</t>
    </rPh>
    <rPh sb="3" eb="4">
      <t>ダイ</t>
    </rPh>
    <rPh sb="5" eb="6">
      <t>ゴウ</t>
    </rPh>
    <phoneticPr fontId="10"/>
  </si>
  <si>
    <t>全体資金収支計算書</t>
    <rPh sb="0" eb="2">
      <t>ゼンタイ</t>
    </rPh>
    <rPh sb="2" eb="4">
      <t>シキン</t>
    </rPh>
    <rPh sb="4" eb="6">
      <t>シュウシ</t>
    </rPh>
    <rPh sb="6" eb="9">
      <t>ケイサンショ</t>
    </rPh>
    <phoneticPr fontId="12"/>
  </si>
  <si>
    <t>【業務活動収支】</t>
    <rPh sb="1" eb="3">
      <t>ギョウム</t>
    </rPh>
    <rPh sb="3" eb="5">
      <t>カツドウ</t>
    </rPh>
    <rPh sb="5" eb="7">
      <t>シュウシ</t>
    </rPh>
    <phoneticPr fontId="12"/>
  </si>
  <si>
    <t>業務支出</t>
    <rPh sb="0" eb="2">
      <t>ギョウム</t>
    </rPh>
    <rPh sb="2" eb="4">
      <t>シシュツ</t>
    </rPh>
    <phoneticPr fontId="12"/>
  </si>
  <si>
    <t>業務費用支出</t>
    <rPh sb="0" eb="2">
      <t>ギョウム</t>
    </rPh>
    <rPh sb="2" eb="4">
      <t>ヒヨウ</t>
    </rPh>
    <rPh sb="4" eb="6">
      <t>シシュツ</t>
    </rPh>
    <phoneticPr fontId="12"/>
  </si>
  <si>
    <t>人件費支出</t>
    <rPh sb="0" eb="3">
      <t>ジンケンヒ</t>
    </rPh>
    <rPh sb="3" eb="5">
      <t>シシュツ</t>
    </rPh>
    <phoneticPr fontId="12"/>
  </si>
  <si>
    <t>物件費等支出</t>
    <rPh sb="0" eb="3">
      <t>ブッケンヒ</t>
    </rPh>
    <rPh sb="3" eb="4">
      <t>ナド</t>
    </rPh>
    <rPh sb="4" eb="6">
      <t>シシュツ</t>
    </rPh>
    <phoneticPr fontId="12"/>
  </si>
  <si>
    <t>支払利息支出</t>
    <rPh sb="0" eb="2">
      <t>シハラ</t>
    </rPh>
    <rPh sb="2" eb="4">
      <t>リソク</t>
    </rPh>
    <rPh sb="4" eb="6">
      <t>シシュツ</t>
    </rPh>
    <phoneticPr fontId="12"/>
  </si>
  <si>
    <t>その他の支出</t>
    <rPh sb="2" eb="3">
      <t>ホカ</t>
    </rPh>
    <rPh sb="4" eb="6">
      <t>シシュツ</t>
    </rPh>
    <phoneticPr fontId="12"/>
  </si>
  <si>
    <t>移転費用支出</t>
    <rPh sb="0" eb="2">
      <t>イテン</t>
    </rPh>
    <rPh sb="2" eb="4">
      <t>ヒヨウ</t>
    </rPh>
    <rPh sb="4" eb="6">
      <t>シシュツ</t>
    </rPh>
    <phoneticPr fontId="12"/>
  </si>
  <si>
    <t>補助金等支出</t>
    <rPh sb="0" eb="3">
      <t>ホジョキン</t>
    </rPh>
    <rPh sb="3" eb="4">
      <t>ナド</t>
    </rPh>
    <rPh sb="4" eb="6">
      <t>シシュツ</t>
    </rPh>
    <phoneticPr fontId="12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</si>
  <si>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12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</si>
  <si>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12"/>
  </si>
  <si>
    <t>業務収入</t>
    <rPh sb="0" eb="2">
      <t>ギョウム</t>
    </rPh>
    <rPh sb="2" eb="4">
      <t>シュウニュウ</t>
    </rPh>
    <phoneticPr fontId="12"/>
  </si>
  <si>
    <t>税収等収入</t>
    <rPh sb="0" eb="2">
      <t>ゼイシュウ</t>
    </rPh>
    <rPh sb="2" eb="3">
      <t>ナド</t>
    </rPh>
    <rPh sb="3" eb="5">
      <t>シュウニュウ</t>
    </rPh>
    <phoneticPr fontId="12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</si>
  <si>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12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</si>
  <si>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12"/>
  </si>
  <si>
    <t>その他の収入</t>
    <rPh sb="2" eb="3">
      <t>ホカ</t>
    </rPh>
    <rPh sb="4" eb="6">
      <t>シュウニュウ</t>
    </rPh>
    <phoneticPr fontId="12"/>
  </si>
  <si>
    <t>臨時支出</t>
    <rPh sb="0" eb="2">
      <t>リンジ</t>
    </rPh>
    <rPh sb="2" eb="4">
      <t>シシュツ</t>
    </rPh>
    <phoneticPr fontId="12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</si>
  <si>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12"/>
  </si>
  <si>
    <t>臨時収入</t>
    <rPh sb="0" eb="2">
      <t>リンジ</t>
    </rPh>
    <rPh sb="2" eb="4">
      <t>シュウニュウ</t>
    </rPh>
    <phoneticPr fontId="12"/>
  </si>
  <si>
    <t>業務活動収支</t>
    <rPh sb="0" eb="2">
      <t>ギョウム</t>
    </rPh>
    <rPh sb="2" eb="4">
      <t>カツドウ</t>
    </rPh>
    <rPh sb="4" eb="6">
      <t>シュウシ</t>
    </rPh>
    <phoneticPr fontId="12"/>
  </si>
  <si>
    <t>【投資活動収支】</t>
    <rPh sb="1" eb="3">
      <t>トウシ</t>
    </rPh>
    <rPh sb="3" eb="5">
      <t>カツドウ</t>
    </rPh>
    <rPh sb="5" eb="7">
      <t>シュウシ</t>
    </rPh>
    <phoneticPr fontId="12"/>
  </si>
  <si>
    <t>投資活動支出</t>
    <rPh sb="0" eb="2">
      <t>トウシ</t>
    </rPh>
    <rPh sb="2" eb="4">
      <t>カツドウ</t>
    </rPh>
    <rPh sb="4" eb="6">
      <t>シシュツ</t>
    </rPh>
    <phoneticPr fontId="12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</si>
  <si>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12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</si>
  <si>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12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</si>
  <si>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12"/>
  </si>
  <si>
    <t>貸付金支出</t>
    <rPh sb="0" eb="3">
      <t>カシツケキン</t>
    </rPh>
    <rPh sb="3" eb="5">
      <t>シシュツ</t>
    </rPh>
    <phoneticPr fontId="12"/>
  </si>
  <si>
    <t>投資活動収入</t>
    <rPh sb="0" eb="2">
      <t>トウシ</t>
    </rPh>
    <rPh sb="2" eb="4">
      <t>カツドウ</t>
    </rPh>
    <rPh sb="4" eb="6">
      <t>シュウニュウ</t>
    </rPh>
    <phoneticPr fontId="12"/>
  </si>
  <si>
    <t>基金取崩収入</t>
    <rPh sb="0" eb="2">
      <t>キキン</t>
    </rPh>
    <rPh sb="2" eb="4">
      <t>トリクズシ</t>
    </rPh>
    <rPh sb="4" eb="6">
      <t>シュウニュウ</t>
    </rPh>
    <phoneticPr fontId="12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</si>
  <si>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12"/>
  </si>
  <si>
    <t>資産売却収入</t>
    <rPh sb="0" eb="2">
      <t>シサン</t>
    </rPh>
    <rPh sb="2" eb="4">
      <t>バイキャク</t>
    </rPh>
    <rPh sb="4" eb="6">
      <t>シュウニュウ</t>
    </rPh>
    <phoneticPr fontId="12"/>
  </si>
  <si>
    <t>投資活動収支</t>
    <rPh sb="0" eb="2">
      <t>トウシ</t>
    </rPh>
    <rPh sb="2" eb="4">
      <t>カツドウ</t>
    </rPh>
    <rPh sb="4" eb="6">
      <t>シュウシ</t>
    </rPh>
    <phoneticPr fontId="12"/>
  </si>
  <si>
    <t>【財務活動収支】</t>
    <rPh sb="1" eb="3">
      <t>ザイム</t>
    </rPh>
    <rPh sb="3" eb="5">
      <t>カツドウ</t>
    </rPh>
    <rPh sb="5" eb="7">
      <t>シュウシ</t>
    </rPh>
    <phoneticPr fontId="12"/>
  </si>
  <si>
    <t>財務活動支出</t>
    <rPh sb="0" eb="2">
      <t>ザイム</t>
    </rPh>
    <rPh sb="2" eb="4">
      <t>カツドウ</t>
    </rPh>
    <rPh sb="4" eb="6">
      <t>シシュツ</t>
    </rPh>
    <phoneticPr fontId="12"/>
  </si>
  <si>
    <t>地方債償還支出</t>
    <rPh sb="0" eb="3">
      <t>チホウサイ</t>
    </rPh>
    <rPh sb="3" eb="5">
      <t>ショウカン</t>
    </rPh>
    <rPh sb="5" eb="7">
      <t>シシュツ</t>
    </rPh>
    <phoneticPr fontId="12"/>
  </si>
  <si>
    <t>財務活動収入</t>
    <rPh sb="0" eb="2">
      <t>ザイム</t>
    </rPh>
    <rPh sb="2" eb="4">
      <t>カツドウ</t>
    </rPh>
    <rPh sb="4" eb="6">
      <t>シュウニュウ</t>
    </rPh>
    <phoneticPr fontId="12"/>
  </si>
  <si>
    <t>地方債発行収入</t>
    <rPh sb="0" eb="3">
      <t>チホウサイ</t>
    </rPh>
    <rPh sb="3" eb="5">
      <t>ハッコウ</t>
    </rPh>
    <rPh sb="5" eb="7">
      <t>シュウニュウ</t>
    </rPh>
    <phoneticPr fontId="12"/>
  </si>
  <si>
    <t>財務活動収支</t>
    <rPh sb="0" eb="2">
      <t>ザイム</t>
    </rPh>
    <rPh sb="2" eb="4">
      <t>カツドウ</t>
    </rPh>
    <rPh sb="4" eb="6">
      <t>シュウシ</t>
    </rPh>
    <phoneticPr fontId="12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</si>
  <si>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12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</si>
  <si>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12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</si>
  <si>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12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</si>
  <si>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12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</si>
  <si>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12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</si>
  <si>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12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</si>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</sst>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 &quot;#,##0;&quot;-&quot;"/>
  </numFmts>
  <fonts count="27" x14ac:knownFonts="1"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明朝"/>
      <family val="2"/>
      <charset val="128"/>
    </font>
    <font>
      <sz val="14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i/>
      <strike/>
      <sz val="10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trike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28">
    <xf numFmtId="0" fontId="0" fillId="0" borderId="0" xfId="0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horizontal="justify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right"/>
    </xf>
    <xf numFmtId="0" fontId="2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38" fontId="8" fillId="0" borderId="0" xfId="1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11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/>
    <xf numFmtId="0" fontId="13" fillId="0" borderId="0" xfId="4" applyFont="1" applyFill="1" applyBorder="1" applyAlignment="1">
      <alignment horizontal="center" vertical="center"/>
    </xf>
    <xf numFmtId="0" fontId="1" fillId="0" borderId="1" xfId="4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38" fontId="1" fillId="0" borderId="5" xfId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38" fontId="16" fillId="0" borderId="0" xfId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8" fontId="1" fillId="0" borderId="7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right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20" fillId="0" borderId="0" xfId="6" applyFont="1">
      <alignment vertical="center"/>
    </xf>
    <xf numFmtId="0" fontId="21" fillId="0" borderId="0" xfId="6" applyFont="1" applyFill="1" applyAlignment="1">
      <alignment horizontal="right" vertical="center"/>
    </xf>
    <xf numFmtId="0" fontId="11" fillId="0" borderId="0" xfId="6" applyFont="1" applyFill="1" applyBorder="1" applyAlignment="1">
      <alignment horizontal="center" vertical="center"/>
    </xf>
    <xf numFmtId="0" fontId="8" fillId="0" borderId="0" xfId="6" applyFont="1" applyBorder="1" applyAlignment="1"/>
    <xf numFmtId="0" fontId="1" fillId="0" borderId="0" xfId="6" applyFont="1" applyFill="1" applyBorder="1" applyAlignment="1">
      <alignment horizontal="center" wrapText="1"/>
    </xf>
    <xf numFmtId="0" fontId="1" fillId="0" borderId="0" xfId="6" applyFont="1" applyFill="1" applyBorder="1" applyAlignment="1">
      <alignment horizontal="center"/>
    </xf>
    <xf numFmtId="0" fontId="7" fillId="0" borderId="0" xfId="6" applyFont="1" applyFill="1" applyBorder="1" applyAlignment="1"/>
    <xf numFmtId="0" fontId="8" fillId="0" borderId="0" xfId="6" applyFont="1" applyFill="1" applyBorder="1" applyAlignment="1"/>
    <xf numFmtId="0" fontId="7" fillId="0" borderId="0" xfId="6" applyFont="1" applyFill="1" applyBorder="1" applyAlignment="1">
      <alignment horizontal="right"/>
    </xf>
    <xf numFmtId="0" fontId="20" fillId="0" borderId="2" xfId="6" applyFont="1" applyFill="1" applyBorder="1" applyAlignment="1">
      <alignment horizontal="center" vertical="center"/>
    </xf>
    <xf numFmtId="0" fontId="20" fillId="0" borderId="3" xfId="6" applyFont="1" applyFill="1" applyBorder="1" applyAlignment="1">
      <alignment horizontal="center" vertical="center"/>
    </xf>
    <xf numFmtId="0" fontId="20" fillId="0" borderId="16" xfId="6" applyFont="1" applyFill="1" applyBorder="1" applyAlignment="1">
      <alignment horizontal="center"/>
    </xf>
    <xf numFmtId="0" fontId="20" fillId="0" borderId="17" xfId="6" applyFont="1" applyFill="1" applyBorder="1" applyAlignment="1">
      <alignment horizontal="center"/>
    </xf>
    <xf numFmtId="38" fontId="1" fillId="0" borderId="5" xfId="7" applyFont="1" applyFill="1" applyBorder="1" applyAlignment="1">
      <alignment vertical="center"/>
    </xf>
    <xf numFmtId="38" fontId="1" fillId="0" borderId="0" xfId="7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20" fillId="0" borderId="0" xfId="6" applyFont="1" applyFill="1" applyBorder="1" applyAlignment="1">
      <alignment vertical="center"/>
    </xf>
    <xf numFmtId="176" fontId="1" fillId="0" borderId="18" xfId="6" applyNumberFormat="1" applyFont="1" applyFill="1" applyBorder="1" applyAlignment="1">
      <alignment horizontal="right" vertical="center"/>
    </xf>
    <xf numFmtId="176" fontId="1" fillId="0" borderId="19" xfId="6" applyNumberFormat="1" applyFont="1" applyFill="1" applyBorder="1" applyAlignment="1">
      <alignment horizontal="right" vertical="center"/>
    </xf>
    <xf numFmtId="0" fontId="20" fillId="0" borderId="0" xfId="6" applyFont="1" applyAlignment="1">
      <alignment vertical="center"/>
    </xf>
    <xf numFmtId="0" fontId="20" fillId="0" borderId="0" xfId="6" applyFont="1" applyFill="1" applyAlignment="1">
      <alignment vertical="center"/>
    </xf>
    <xf numFmtId="0" fontId="15" fillId="0" borderId="0" xfId="6" applyFont="1" applyFill="1" applyBorder="1" applyAlignment="1">
      <alignment vertical="center"/>
    </xf>
    <xf numFmtId="38" fontId="15" fillId="0" borderId="0" xfId="7" applyFont="1" applyFill="1" applyBorder="1" applyAlignment="1">
      <alignment vertical="center"/>
    </xf>
    <xf numFmtId="0" fontId="22" fillId="0" borderId="0" xfId="6" applyFont="1" applyFill="1" applyBorder="1" applyAlignment="1">
      <alignment vertical="center"/>
    </xf>
    <xf numFmtId="38" fontId="1" fillId="0" borderId="7" xfId="7" applyFont="1" applyFill="1" applyBorder="1" applyAlignment="1">
      <alignment vertical="center"/>
    </xf>
    <xf numFmtId="38" fontId="1" fillId="0" borderId="8" xfId="7" applyFont="1" applyFill="1" applyBorder="1" applyAlignment="1">
      <alignment vertical="center"/>
    </xf>
    <xf numFmtId="0" fontId="20" fillId="0" borderId="8" xfId="6" applyFont="1" applyFill="1" applyBorder="1" applyAlignment="1">
      <alignment vertical="center"/>
    </xf>
    <xf numFmtId="176" fontId="1" fillId="0" borderId="20" xfId="6" applyNumberFormat="1" applyFont="1" applyFill="1" applyBorder="1" applyAlignment="1">
      <alignment horizontal="right" vertical="center"/>
    </xf>
    <xf numFmtId="176" fontId="1" fillId="0" borderId="21" xfId="6" applyNumberFormat="1" applyFont="1" applyFill="1" applyBorder="1" applyAlignment="1">
      <alignment horizontal="right" vertical="center"/>
    </xf>
    <xf numFmtId="176" fontId="1" fillId="0" borderId="22" xfId="6" applyNumberFormat="1" applyFont="1" applyFill="1" applyBorder="1" applyAlignment="1">
      <alignment horizontal="right" vertical="center"/>
    </xf>
    <xf numFmtId="176" fontId="1" fillId="0" borderId="23" xfId="6" applyNumberFormat="1" applyFont="1" applyFill="1" applyBorder="1" applyAlignment="1">
      <alignment horizontal="right" vertical="center"/>
    </xf>
    <xf numFmtId="38" fontId="15" fillId="0" borderId="2" xfId="7" applyFont="1" applyFill="1" applyBorder="1" applyAlignment="1">
      <alignment vertical="center"/>
    </xf>
    <xf numFmtId="38" fontId="1" fillId="0" borderId="3" xfId="7" applyFont="1" applyFill="1" applyBorder="1" applyAlignment="1">
      <alignment vertical="center"/>
    </xf>
    <xf numFmtId="0" fontId="22" fillId="0" borderId="3" xfId="6" applyFont="1" applyFill="1" applyBorder="1" applyAlignment="1">
      <alignment vertical="center"/>
    </xf>
    <xf numFmtId="176" fontId="1" fillId="0" borderId="16" xfId="6" applyNumberFormat="1" applyFont="1" applyFill="1" applyBorder="1" applyAlignment="1">
      <alignment horizontal="right" vertical="center"/>
    </xf>
    <xf numFmtId="176" fontId="1" fillId="0" borderId="17" xfId="6" applyNumberFormat="1" applyFont="1" applyFill="1" applyBorder="1" applyAlignment="1">
      <alignment horizontal="right" vertical="center"/>
    </xf>
    <xf numFmtId="38" fontId="18" fillId="0" borderId="0" xfId="7" applyFont="1" applyFill="1" applyBorder="1" applyAlignment="1">
      <alignment vertical="center"/>
    </xf>
    <xf numFmtId="0" fontId="20" fillId="0" borderId="0" xfId="6" applyFont="1" applyAlignment="1">
      <alignment horizontal="center" vertical="center"/>
    </xf>
    <xf numFmtId="0" fontId="1" fillId="0" borderId="0" xfId="6" applyFont="1" applyBorder="1" applyAlignment="1">
      <alignment vertical="center"/>
    </xf>
    <xf numFmtId="0" fontId="20" fillId="0" borderId="0" xfId="6" applyFont="1" applyBorder="1" applyAlignment="1">
      <alignment vertical="center"/>
    </xf>
    <xf numFmtId="0" fontId="7" fillId="0" borderId="0" xfId="6" applyFont="1">
      <alignment vertical="center"/>
    </xf>
    <xf numFmtId="0" fontId="7" fillId="0" borderId="0" xfId="6" applyFont="1" applyBorder="1">
      <alignment vertical="center"/>
    </xf>
    <xf numFmtId="0" fontId="7" fillId="0" borderId="0" xfId="6" applyAlignment="1">
      <alignment horizontal="left" vertical="center" shrinkToFit="1"/>
    </xf>
    <xf numFmtId="0" fontId="1" fillId="0" borderId="0" xfId="6" applyFont="1">
      <alignment vertical="center"/>
    </xf>
    <xf numFmtId="0" fontId="20" fillId="0" borderId="0" xfId="6" applyFont="1" applyBorder="1">
      <alignment vertical="center"/>
    </xf>
    <xf numFmtId="0" fontId="21" fillId="0" borderId="0" xfId="6" applyFont="1" applyAlignment="1">
      <alignment horizontal="right" vertical="center"/>
    </xf>
    <xf numFmtId="0" fontId="11" fillId="0" borderId="0" xfId="6" applyFont="1" applyBorder="1" applyAlignment="1">
      <alignment horizontal="center" vertical="center"/>
    </xf>
    <xf numFmtId="0" fontId="8" fillId="0" borderId="0" xfId="6" applyFont="1" applyBorder="1" applyAlignment="1">
      <alignment horizontal="center"/>
    </xf>
    <xf numFmtId="0" fontId="1" fillId="0" borderId="0" xfId="6" applyFont="1" applyBorder="1" applyAlignment="1">
      <alignment horizontal="center"/>
    </xf>
    <xf numFmtId="0" fontId="7" fillId="0" borderId="0" xfId="6" applyFont="1" applyBorder="1" applyAlignment="1"/>
    <xf numFmtId="0" fontId="7" fillId="0" borderId="0" xfId="6" applyFont="1" applyBorder="1" applyAlignment="1">
      <alignment horizontal="right"/>
    </xf>
    <xf numFmtId="0" fontId="1" fillId="0" borderId="0" xfId="6" applyFont="1" applyBorder="1" applyAlignment="1">
      <alignment horizontal="right"/>
    </xf>
    <xf numFmtId="0" fontId="1" fillId="2" borderId="24" xfId="6" applyFont="1" applyFill="1" applyBorder="1" applyAlignment="1">
      <alignment horizontal="center" vertical="center"/>
    </xf>
    <xf numFmtId="0" fontId="1" fillId="2" borderId="25" xfId="6" applyFont="1" applyFill="1" applyBorder="1" applyAlignment="1">
      <alignment horizontal="center" vertical="center"/>
    </xf>
    <xf numFmtId="0" fontId="1" fillId="2" borderId="26" xfId="6" applyFont="1" applyFill="1" applyBorder="1" applyAlignment="1">
      <alignment horizontal="center" vertical="center"/>
    </xf>
    <xf numFmtId="0" fontId="1" fillId="2" borderId="27" xfId="6" applyFont="1" applyFill="1" applyBorder="1" applyAlignment="1">
      <alignment horizontal="center" vertical="center"/>
    </xf>
    <xf numFmtId="0" fontId="1" fillId="2" borderId="25" xfId="6" applyFont="1" applyFill="1" applyBorder="1">
      <alignment vertical="center"/>
    </xf>
    <xf numFmtId="0" fontId="1" fillId="2" borderId="28" xfId="6" applyFont="1" applyFill="1" applyBorder="1">
      <alignment vertical="center"/>
    </xf>
    <xf numFmtId="0" fontId="1" fillId="2" borderId="12" xfId="6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/>
    </xf>
    <xf numFmtId="0" fontId="1" fillId="2" borderId="13" xfId="6" applyFont="1" applyFill="1" applyBorder="1" applyAlignment="1">
      <alignment horizontal="center" vertical="center"/>
    </xf>
    <xf numFmtId="0" fontId="1" fillId="2" borderId="22" xfId="6" applyFont="1" applyFill="1" applyBorder="1" applyAlignment="1">
      <alignment horizontal="center" vertical="center"/>
    </xf>
    <xf numFmtId="0" fontId="1" fillId="2" borderId="29" xfId="6" applyFont="1" applyFill="1" applyBorder="1" applyAlignment="1">
      <alignment horizontal="center" vertical="center" wrapText="1"/>
    </xf>
    <xf numFmtId="0" fontId="1" fillId="2" borderId="30" xfId="6" applyFont="1" applyFill="1" applyBorder="1" applyAlignment="1">
      <alignment horizontal="center" vertical="center" wrapText="1"/>
    </xf>
    <xf numFmtId="38" fontId="15" fillId="0" borderId="31" xfId="7" applyFont="1" applyFill="1" applyBorder="1" applyAlignment="1">
      <alignment vertical="center"/>
    </xf>
    <xf numFmtId="38" fontId="1" fillId="0" borderId="32" xfId="7" applyFont="1" applyFill="1" applyBorder="1" applyAlignment="1">
      <alignment vertical="center"/>
    </xf>
    <xf numFmtId="38" fontId="18" fillId="0" borderId="32" xfId="7" applyFont="1" applyFill="1" applyBorder="1" applyAlignment="1">
      <alignment vertical="center"/>
    </xf>
    <xf numFmtId="0" fontId="18" fillId="0" borderId="32" xfId="6" applyFont="1" applyBorder="1" applyAlignment="1">
      <alignment vertical="center"/>
    </xf>
    <xf numFmtId="176" fontId="1" fillId="0" borderId="33" xfId="6" applyNumberFormat="1" applyFont="1" applyBorder="1" applyAlignment="1">
      <alignment horizontal="right" vertical="center"/>
    </xf>
    <xf numFmtId="176" fontId="1" fillId="0" borderId="34" xfId="6" applyNumberFormat="1" applyFont="1" applyBorder="1" applyAlignment="1">
      <alignment horizontal="right" vertical="center"/>
    </xf>
    <xf numFmtId="176" fontId="1" fillId="0" borderId="35" xfId="6" applyNumberFormat="1" applyFont="1" applyBorder="1" applyAlignment="1">
      <alignment horizontal="right" vertical="center"/>
    </xf>
    <xf numFmtId="176" fontId="1" fillId="0" borderId="36" xfId="6" applyNumberFormat="1" applyFont="1" applyBorder="1" applyAlignment="1">
      <alignment horizontal="right" vertical="center"/>
    </xf>
    <xf numFmtId="0" fontId="18" fillId="0" borderId="0" xfId="6" applyFont="1" applyBorder="1" applyAlignment="1">
      <alignment vertical="center"/>
    </xf>
    <xf numFmtId="176" fontId="1" fillId="0" borderId="18" xfId="6" applyNumberFormat="1" applyFont="1" applyBorder="1" applyAlignment="1">
      <alignment horizontal="right" vertical="center"/>
    </xf>
    <xf numFmtId="176" fontId="1" fillId="0" borderId="0" xfId="6" applyNumberFormat="1" applyFont="1" applyBorder="1" applyAlignment="1">
      <alignment horizontal="right" vertical="center"/>
    </xf>
    <xf numFmtId="176" fontId="1" fillId="0" borderId="37" xfId="6" applyNumberFormat="1" applyFont="1" applyBorder="1" applyAlignment="1">
      <alignment horizontal="right" vertical="center"/>
    </xf>
    <xf numFmtId="176" fontId="1" fillId="0" borderId="6" xfId="6" applyNumberFormat="1" applyFont="1" applyBorder="1" applyAlignment="1">
      <alignment horizontal="right" vertical="center"/>
    </xf>
    <xf numFmtId="0" fontId="1" fillId="0" borderId="5" xfId="6" applyFont="1" applyFill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" fillId="0" borderId="5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38" fontId="1" fillId="0" borderId="38" xfId="7" applyFont="1" applyFill="1" applyBorder="1" applyAlignment="1">
      <alignment vertical="center"/>
    </xf>
    <xf numFmtId="0" fontId="1" fillId="0" borderId="39" xfId="8" applyFont="1" applyFill="1" applyBorder="1" applyAlignment="1">
      <alignment vertical="center"/>
    </xf>
    <xf numFmtId="0" fontId="1" fillId="0" borderId="39" xfId="6" applyFont="1" applyFill="1" applyBorder="1" applyAlignment="1">
      <alignment vertical="center"/>
    </xf>
    <xf numFmtId="176" fontId="1" fillId="0" borderId="40" xfId="6" applyNumberFormat="1" applyFont="1" applyBorder="1" applyAlignment="1">
      <alignment horizontal="right" vertical="center"/>
    </xf>
    <xf numFmtId="176" fontId="1" fillId="0" borderId="39" xfId="6" applyNumberFormat="1" applyFont="1" applyBorder="1" applyAlignment="1">
      <alignment horizontal="right" vertical="center"/>
    </xf>
    <xf numFmtId="176" fontId="1" fillId="0" borderId="41" xfId="6" applyNumberFormat="1" applyFont="1" applyBorder="1" applyAlignment="1">
      <alignment horizontal="right" vertical="center"/>
    </xf>
    <xf numFmtId="176" fontId="1" fillId="0" borderId="42" xfId="6" applyNumberFormat="1" applyFont="1" applyBorder="1" applyAlignment="1">
      <alignment horizontal="right" vertical="center"/>
    </xf>
    <xf numFmtId="0" fontId="15" fillId="0" borderId="8" xfId="8" applyFont="1" applyFill="1" applyBorder="1" applyAlignment="1">
      <alignment vertical="center"/>
    </xf>
    <xf numFmtId="0" fontId="1" fillId="0" borderId="8" xfId="8" applyFont="1" applyFill="1" applyBorder="1" applyAlignment="1">
      <alignment vertical="center"/>
    </xf>
    <xf numFmtId="0" fontId="1" fillId="0" borderId="8" xfId="8" applyFont="1" applyFill="1" applyBorder="1" applyAlignment="1">
      <alignment horizontal="left" vertical="center"/>
    </xf>
    <xf numFmtId="0" fontId="1" fillId="0" borderId="8" xfId="6" applyFont="1" applyFill="1" applyBorder="1" applyAlignment="1">
      <alignment vertical="center"/>
    </xf>
    <xf numFmtId="176" fontId="1" fillId="0" borderId="20" xfId="6" applyNumberFormat="1" applyFont="1" applyBorder="1" applyAlignment="1">
      <alignment horizontal="right" vertical="center"/>
    </xf>
    <xf numFmtId="176" fontId="1" fillId="0" borderId="8" xfId="6" applyNumberFormat="1" applyFont="1" applyBorder="1" applyAlignment="1">
      <alignment horizontal="right" vertical="center"/>
    </xf>
    <xf numFmtId="176" fontId="1" fillId="0" borderId="43" xfId="6" applyNumberFormat="1" applyFont="1" applyBorder="1" applyAlignment="1">
      <alignment horizontal="right" vertical="center"/>
    </xf>
    <xf numFmtId="176" fontId="1" fillId="0" borderId="10" xfId="6" applyNumberFormat="1" applyFont="1" applyBorder="1" applyAlignment="1">
      <alignment horizontal="right" vertical="center"/>
    </xf>
    <xf numFmtId="0" fontId="1" fillId="0" borderId="0" xfId="8" applyFont="1" applyFill="1" applyBorder="1" applyAlignment="1">
      <alignment vertical="center"/>
    </xf>
    <xf numFmtId="176" fontId="1" fillId="0" borderId="44" xfId="6" applyNumberFormat="1" applyFont="1" applyBorder="1" applyAlignment="1">
      <alignment horizontal="right" vertical="center"/>
    </xf>
    <xf numFmtId="176" fontId="1" fillId="0" borderId="45" xfId="6" applyNumberFormat="1" applyFont="1" applyBorder="1" applyAlignment="1">
      <alignment horizontal="right" vertical="center"/>
    </xf>
    <xf numFmtId="176" fontId="1" fillId="0" borderId="46" xfId="6" applyNumberFormat="1" applyFont="1" applyBorder="1" applyAlignment="1">
      <alignment horizontal="right" vertical="center"/>
    </xf>
    <xf numFmtId="0" fontId="18" fillId="0" borderId="0" xfId="8" applyFont="1" applyFill="1" applyBorder="1" applyAlignment="1">
      <alignment horizontal="left" vertical="center"/>
    </xf>
    <xf numFmtId="176" fontId="1" fillId="0" borderId="47" xfId="6" applyNumberFormat="1" applyFont="1" applyBorder="1" applyAlignment="1">
      <alignment horizontal="right" vertical="center"/>
    </xf>
    <xf numFmtId="0" fontId="18" fillId="0" borderId="0" xfId="8" applyFont="1" applyFill="1" applyBorder="1" applyAlignment="1">
      <alignment vertical="center"/>
    </xf>
    <xf numFmtId="176" fontId="1" fillId="0" borderId="47" xfId="6" applyNumberFormat="1" applyFont="1" applyFill="1" applyBorder="1" applyAlignment="1">
      <alignment horizontal="right" vertical="center"/>
    </xf>
    <xf numFmtId="0" fontId="18" fillId="0" borderId="39" xfId="8" applyFont="1" applyFill="1" applyBorder="1" applyAlignment="1">
      <alignment vertical="center"/>
    </xf>
    <xf numFmtId="0" fontId="18" fillId="0" borderId="39" xfId="8" applyFont="1" applyFill="1" applyBorder="1" applyAlignment="1">
      <alignment horizontal="left" vertical="center"/>
    </xf>
    <xf numFmtId="0" fontId="18" fillId="0" borderId="39" xfId="6" applyFont="1" applyFill="1" applyBorder="1" applyAlignment="1">
      <alignment vertical="center"/>
    </xf>
    <xf numFmtId="176" fontId="1" fillId="0" borderId="48" xfId="6" applyNumberFormat="1" applyFont="1" applyBorder="1" applyAlignment="1">
      <alignment horizontal="right" vertical="center"/>
    </xf>
    <xf numFmtId="176" fontId="1" fillId="0" borderId="42" xfId="7" applyNumberFormat="1" applyFont="1" applyFill="1" applyBorder="1" applyAlignment="1">
      <alignment horizontal="right" vertical="center"/>
    </xf>
    <xf numFmtId="38" fontId="1" fillId="0" borderId="49" xfId="7" applyFont="1" applyFill="1" applyBorder="1" applyAlignment="1">
      <alignment vertical="center"/>
    </xf>
    <xf numFmtId="0" fontId="15" fillId="0" borderId="50" xfId="8" applyFont="1" applyFill="1" applyBorder="1" applyAlignment="1">
      <alignment vertical="center"/>
    </xf>
    <xf numFmtId="0" fontId="18" fillId="0" borderId="50" xfId="8" applyFont="1" applyFill="1" applyBorder="1" applyAlignment="1">
      <alignment vertical="center"/>
    </xf>
    <xf numFmtId="0" fontId="18" fillId="0" borderId="50" xfId="8" applyFont="1" applyFill="1" applyBorder="1" applyAlignment="1">
      <alignment horizontal="left" vertical="center"/>
    </xf>
    <xf numFmtId="0" fontId="19" fillId="0" borderId="50" xfId="8" applyFont="1" applyFill="1" applyBorder="1" applyAlignment="1">
      <alignment horizontal="left" vertical="center"/>
    </xf>
    <xf numFmtId="0" fontId="18" fillId="0" borderId="50" xfId="6" applyFont="1" applyFill="1" applyBorder="1" applyAlignment="1">
      <alignment vertical="center"/>
    </xf>
    <xf numFmtId="176" fontId="1" fillId="0" borderId="51" xfId="6" applyNumberFormat="1" applyFont="1" applyBorder="1" applyAlignment="1">
      <alignment horizontal="right" vertical="center"/>
    </xf>
    <xf numFmtId="176" fontId="1" fillId="0" borderId="52" xfId="6" applyNumberFormat="1" applyFont="1" applyBorder="1" applyAlignment="1">
      <alignment horizontal="right" vertical="center"/>
    </xf>
    <xf numFmtId="176" fontId="1" fillId="0" borderId="29" xfId="6" applyNumberFormat="1" applyFont="1" applyBorder="1" applyAlignment="1">
      <alignment horizontal="right" vertical="center"/>
    </xf>
    <xf numFmtId="176" fontId="1" fillId="0" borderId="53" xfId="7" applyNumberFormat="1" applyFont="1" applyFill="1" applyBorder="1" applyAlignment="1">
      <alignment horizontal="right" vertical="center"/>
    </xf>
    <xf numFmtId="38" fontId="15" fillId="0" borderId="12" xfId="7" applyFont="1" applyFill="1" applyBorder="1" applyAlignment="1">
      <alignment vertical="center"/>
    </xf>
    <xf numFmtId="0" fontId="1" fillId="0" borderId="1" xfId="8" applyFont="1" applyFill="1" applyBorder="1" applyAlignment="1">
      <alignment vertical="center"/>
    </xf>
    <xf numFmtId="0" fontId="18" fillId="0" borderId="1" xfId="8" applyFont="1" applyFill="1" applyBorder="1" applyAlignment="1">
      <alignment vertical="center"/>
    </xf>
    <xf numFmtId="0" fontId="18" fillId="0" borderId="1" xfId="8" applyFont="1" applyFill="1" applyBorder="1" applyAlignment="1">
      <alignment horizontal="left" vertical="center"/>
    </xf>
    <xf numFmtId="0" fontId="18" fillId="0" borderId="1" xfId="6" applyFont="1" applyFill="1" applyBorder="1" applyAlignment="1">
      <alignment vertical="center"/>
    </xf>
    <xf numFmtId="176" fontId="1" fillId="0" borderId="22" xfId="6" applyNumberFormat="1" applyFont="1" applyBorder="1" applyAlignment="1">
      <alignment horizontal="right" vertical="center"/>
    </xf>
    <xf numFmtId="176" fontId="1" fillId="0" borderId="1" xfId="6" applyNumberFormat="1" applyFont="1" applyBorder="1" applyAlignment="1">
      <alignment horizontal="right" vertical="center"/>
    </xf>
    <xf numFmtId="176" fontId="1" fillId="0" borderId="54" xfId="6" applyNumberFormat="1" applyFont="1" applyBorder="1" applyAlignment="1">
      <alignment horizontal="right" vertical="center"/>
    </xf>
    <xf numFmtId="176" fontId="1" fillId="0" borderId="14" xfId="7" applyNumberFormat="1" applyFont="1" applyFill="1" applyBorder="1" applyAlignment="1">
      <alignment horizontal="right" vertical="center"/>
    </xf>
    <xf numFmtId="0" fontId="23" fillId="0" borderId="0" xfId="6" applyFont="1" applyBorder="1" applyAlignment="1">
      <alignment vertical="top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8" fontId="1" fillId="0" borderId="25" xfId="1" applyFont="1" applyFill="1" applyBorder="1" applyAlignment="1">
      <alignment vertical="center"/>
    </xf>
    <xf numFmtId="176" fontId="1" fillId="0" borderId="27" xfId="0" applyNumberFormat="1" applyFont="1" applyFill="1" applyBorder="1" applyAlignment="1">
      <alignment horizontal="right" vertical="center"/>
    </xf>
    <xf numFmtId="176" fontId="1" fillId="0" borderId="28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right" vertical="center"/>
    </xf>
    <xf numFmtId="176" fontId="1" fillId="0" borderId="56" xfId="0" applyNumberFormat="1" applyFont="1" applyFill="1" applyBorder="1" applyAlignment="1">
      <alignment horizontal="right" vertical="center"/>
    </xf>
    <xf numFmtId="176" fontId="1" fillId="0" borderId="59" xfId="0" applyNumberFormat="1" applyFont="1" applyFill="1" applyBorder="1" applyAlignment="1">
      <alignment horizontal="center" vertical="center"/>
    </xf>
    <xf numFmtId="176" fontId="1" fillId="0" borderId="60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176" fontId="1" fillId="0" borderId="61" xfId="0" applyNumberFormat="1" applyFont="1" applyFill="1" applyBorder="1" applyAlignment="1">
      <alignment horizontal="center" vertical="center"/>
    </xf>
    <xf numFmtId="176" fontId="1" fillId="0" borderId="40" xfId="0" applyNumberFormat="1" applyFont="1" applyFill="1" applyBorder="1" applyAlignment="1">
      <alignment horizontal="right" vertical="center"/>
    </xf>
    <xf numFmtId="176" fontId="1" fillId="0" borderId="62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/>
    </xf>
    <xf numFmtId="176" fontId="1" fillId="0" borderId="63" xfId="0" applyNumberFormat="1" applyFont="1" applyFill="1" applyBorder="1" applyAlignment="1">
      <alignment horizontal="center" vertical="center"/>
    </xf>
    <xf numFmtId="176" fontId="1" fillId="0" borderId="44" xfId="0" applyNumberFormat="1" applyFont="1" applyFill="1" applyBorder="1" applyAlignment="1">
      <alignment horizontal="center" vertical="center"/>
    </xf>
    <xf numFmtId="176" fontId="1" fillId="0" borderId="64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65" xfId="0" applyNumberFormat="1" applyFont="1" applyFill="1" applyBorder="1" applyAlignment="1">
      <alignment horizontal="right" vertical="center"/>
    </xf>
    <xf numFmtId="176" fontId="1" fillId="0" borderId="66" xfId="0" applyNumberFormat="1" applyFont="1" applyFill="1" applyBorder="1" applyAlignment="1">
      <alignment horizontal="right" vertical="center"/>
    </xf>
    <xf numFmtId="0" fontId="18" fillId="0" borderId="39" xfId="0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" fillId="0" borderId="68" xfId="8" applyFont="1" applyFill="1" applyBorder="1" applyAlignment="1">
      <alignment vertical="center"/>
    </xf>
    <xf numFmtId="0" fontId="18" fillId="0" borderId="68" xfId="8" applyFont="1" applyFill="1" applyBorder="1" applyAlignment="1">
      <alignment vertical="center"/>
    </xf>
    <xf numFmtId="0" fontId="18" fillId="0" borderId="68" xfId="8" applyFont="1" applyFill="1" applyBorder="1" applyAlignment="1">
      <alignment horizontal="left" vertical="center"/>
    </xf>
    <xf numFmtId="0" fontId="19" fillId="0" borderId="68" xfId="8" applyFont="1" applyFill="1" applyBorder="1" applyAlignment="1">
      <alignment horizontal="left" vertical="center"/>
    </xf>
    <xf numFmtId="0" fontId="18" fillId="0" borderId="68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49" xfId="0" applyNumberFormat="1" applyFont="1" applyFill="1" applyBorder="1" applyAlignment="1">
      <alignment horizontal="right" vertical="center"/>
    </xf>
    <xf numFmtId="176" fontId="1" fillId="0" borderId="50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176" fontId="14" fillId="0" borderId="0" xfId="0" applyNumberFormat="1" applyFont="1">
      <alignment vertical="center"/>
    </xf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1" fillId="0" borderId="24" xfId="1" applyFont="1" applyFill="1" applyBorder="1" applyAlignment="1">
      <alignment vertical="center"/>
    </xf>
    <xf numFmtId="0" fontId="1" fillId="0" borderId="25" xfId="8" applyFont="1" applyFill="1" applyBorder="1" applyAlignment="1">
      <alignment vertical="center"/>
    </xf>
    <xf numFmtId="0" fontId="1" fillId="0" borderId="25" xfId="8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176" fontId="1" fillId="0" borderId="69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8" applyFont="1" applyFill="1" applyBorder="1" applyAlignment="1">
      <alignment horizontal="left" vertical="center"/>
    </xf>
    <xf numFmtId="0" fontId="1" fillId="0" borderId="5" xfId="5" applyFont="1" applyFill="1" applyBorder="1" applyAlignment="1">
      <alignment vertical="center"/>
    </xf>
    <xf numFmtId="0" fontId="1" fillId="0" borderId="8" xfId="5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5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176" fontId="1" fillId="0" borderId="53" xfId="0" applyNumberFormat="1" applyFont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15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0" fontId="1" fillId="0" borderId="3" xfId="5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</cellXfs>
  <cellStyles count="9">
    <cellStyle name="桁区切り" xfId="1" builtinId="6"/>
    <cellStyle name="桁区切り 4" xfId="7"/>
    <cellStyle name="標準" xfId="0" builtinId="0"/>
    <cellStyle name="標準 2 3" xfId="6"/>
    <cellStyle name="標準_03.04.01.財務諸表雛形_様式_桜内案１" xfId="4"/>
    <cellStyle name="標準_03.04.01.財務諸表雛形_様式_桜内案１_コピー03　普通会計４表2006.12.23_仕訳" xfId="5"/>
    <cellStyle name="標準_⑲四表【普通会計・単体・連結】" xfId="2"/>
    <cellStyle name="標準_基準　標準様式" xfId="3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1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40_&#20840;&#20307;&#36001;&#21209;&#26360;&#3900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貸借対照表(BS)円単位"/>
      <sheetName val="行政コスト計算書(PL)円単位"/>
      <sheetName val="純資産変動計算書(NW)円単位"/>
      <sheetName val="行政コスト計算書及び純資産変動計算書(PL＆NW)円単位"/>
      <sheetName val="資金収支計算書(CF)円単位"/>
      <sheetName val="貸借対照表(BS)"/>
      <sheetName val="行政コスト計算書(PL)"/>
      <sheetName val="純資産変動計算書(NW)"/>
      <sheetName val="行政コスト計算書及び純資産変動計算書(PL＆NW)"/>
      <sheetName val="資金収支計算書(CF)"/>
    </sheetNames>
    <sheetDataSet>
      <sheetData sheetId="0">
        <row r="2">
          <cell r="B2">
            <v>1000</v>
          </cell>
        </row>
        <row r="3">
          <cell r="B3" t="str">
            <v>（単位：千円）</v>
          </cell>
        </row>
      </sheetData>
      <sheetData sheetId="1">
        <row r="5">
          <cell r="B5" t="str">
            <v>全体</v>
          </cell>
          <cell r="N5" t="str">
            <v>（平成29年 3月31日現在）</v>
          </cell>
        </row>
        <row r="8">
          <cell r="N8">
            <v>41500426284</v>
          </cell>
          <cell r="AA8">
            <v>8661479645</v>
          </cell>
        </row>
        <row r="9">
          <cell r="N9">
            <v>38799939627</v>
          </cell>
          <cell r="AA9">
            <v>7060654681</v>
          </cell>
        </row>
        <row r="10">
          <cell r="N10">
            <v>13487990011</v>
          </cell>
          <cell r="AA10">
            <v>0</v>
          </cell>
        </row>
        <row r="11">
          <cell r="N11">
            <v>3871709978</v>
          </cell>
          <cell r="AA11">
            <v>700965000</v>
          </cell>
        </row>
        <row r="12">
          <cell r="N12">
            <v>234762600</v>
          </cell>
          <cell r="AA12">
            <v>0</v>
          </cell>
        </row>
        <row r="13">
          <cell r="N13">
            <v>20955608914</v>
          </cell>
          <cell r="AA13">
            <v>899859964</v>
          </cell>
        </row>
        <row r="14">
          <cell r="N14">
            <v>-12310839473</v>
          </cell>
          <cell r="AA14">
            <v>1004874056</v>
          </cell>
        </row>
        <row r="15">
          <cell r="N15">
            <v>2127167834</v>
          </cell>
          <cell r="AA15">
            <v>737397287</v>
          </cell>
        </row>
        <row r="16">
          <cell r="N16">
            <v>-1497853842</v>
          </cell>
          <cell r="AA16">
            <v>63094453</v>
          </cell>
        </row>
        <row r="17">
          <cell r="N17">
            <v>0</v>
          </cell>
          <cell r="AA17">
            <v>0</v>
          </cell>
        </row>
        <row r="18">
          <cell r="N18">
            <v>0</v>
          </cell>
          <cell r="AA18">
            <v>0</v>
          </cell>
        </row>
        <row r="19">
          <cell r="N19">
            <v>0</v>
          </cell>
          <cell r="AA19">
            <v>0</v>
          </cell>
        </row>
        <row r="20">
          <cell r="N20">
            <v>0</v>
          </cell>
          <cell r="AA20">
            <v>112603179</v>
          </cell>
        </row>
        <row r="21">
          <cell r="N21">
            <v>0</v>
          </cell>
          <cell r="AA21">
            <v>87664980</v>
          </cell>
        </row>
        <row r="22">
          <cell r="N22">
            <v>0</v>
          </cell>
          <cell r="AA22">
            <v>4114157</v>
          </cell>
        </row>
        <row r="23">
          <cell r="N23">
            <v>0</v>
          </cell>
          <cell r="AA23">
            <v>9666353701</v>
          </cell>
        </row>
        <row r="24">
          <cell r="N24">
            <v>0</v>
          </cell>
        </row>
        <row r="25">
          <cell r="N25">
            <v>107434000</v>
          </cell>
          <cell r="AA25">
            <v>44000281727</v>
          </cell>
        </row>
        <row r="26">
          <cell r="N26">
            <v>24661726444</v>
          </cell>
          <cell r="AA26">
            <v>-7893826555</v>
          </cell>
        </row>
        <row r="27">
          <cell r="N27">
            <v>294361451</v>
          </cell>
        </row>
        <row r="28">
          <cell r="N28">
            <v>171261949</v>
          </cell>
        </row>
        <row r="29">
          <cell r="N29">
            <v>-105666519</v>
          </cell>
        </row>
        <row r="30">
          <cell r="N30">
            <v>53939386637</v>
          </cell>
        </row>
        <row r="31">
          <cell r="N31">
            <v>-29726363154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88746080</v>
          </cell>
        </row>
        <row r="35">
          <cell r="N35">
            <v>1914825782</v>
          </cell>
        </row>
        <row r="36">
          <cell r="N36">
            <v>-1264602610</v>
          </cell>
        </row>
        <row r="37">
          <cell r="N37">
            <v>7263477</v>
          </cell>
        </row>
        <row r="38">
          <cell r="N38">
            <v>2240277</v>
          </cell>
        </row>
        <row r="39">
          <cell r="N39">
            <v>5023200</v>
          </cell>
        </row>
        <row r="40">
          <cell r="N40">
            <v>2693223180</v>
          </cell>
        </row>
        <row r="41">
          <cell r="N41">
            <v>245780000</v>
          </cell>
        </row>
        <row r="42">
          <cell r="N42">
            <v>0</v>
          </cell>
        </row>
        <row r="43">
          <cell r="N43">
            <v>245780000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40838446</v>
          </cell>
        </row>
        <row r="47">
          <cell r="N47">
            <v>28600</v>
          </cell>
        </row>
        <row r="48">
          <cell r="N48">
            <v>2321039067</v>
          </cell>
        </row>
        <row r="49">
          <cell r="N49">
            <v>721927239</v>
          </cell>
        </row>
        <row r="50">
          <cell r="N50">
            <v>1599111828</v>
          </cell>
        </row>
        <row r="51">
          <cell r="N51">
            <v>89982837</v>
          </cell>
        </row>
        <row r="52">
          <cell r="N52">
            <v>-4445770</v>
          </cell>
        </row>
        <row r="53">
          <cell r="N53">
            <v>4272382589</v>
          </cell>
        </row>
        <row r="54">
          <cell r="N54">
            <v>1385760551</v>
          </cell>
        </row>
        <row r="55">
          <cell r="N55">
            <v>249854546</v>
          </cell>
        </row>
        <row r="56">
          <cell r="N56">
            <v>1019258</v>
          </cell>
        </row>
        <row r="57">
          <cell r="N57">
            <v>2400875630</v>
          </cell>
        </row>
        <row r="58">
          <cell r="N58">
            <v>2400875630</v>
          </cell>
        </row>
        <row r="59">
          <cell r="N59">
            <v>0</v>
          </cell>
        </row>
        <row r="60">
          <cell r="N60">
            <v>234520220</v>
          </cell>
        </row>
        <row r="61">
          <cell r="N61">
            <v>1121000</v>
          </cell>
        </row>
        <row r="62">
          <cell r="N62">
            <v>-768616</v>
          </cell>
        </row>
        <row r="63">
          <cell r="N63">
            <v>0</v>
          </cell>
          <cell r="AA63">
            <v>36106455172</v>
          </cell>
        </row>
        <row r="64">
          <cell r="N64">
            <v>45772808873</v>
          </cell>
          <cell r="AA64">
            <v>45772808873</v>
          </cell>
        </row>
      </sheetData>
      <sheetData sheetId="2">
        <row r="4">
          <cell r="A4" t="str">
            <v>自　平成28年 4月 1日</v>
          </cell>
        </row>
        <row r="5">
          <cell r="A5" t="str">
            <v>至　平成29年 3月31日</v>
          </cell>
        </row>
        <row r="8">
          <cell r="L8">
            <v>11701426072</v>
          </cell>
        </row>
        <row r="9">
          <cell r="L9">
            <v>6214098766</v>
          </cell>
        </row>
        <row r="10">
          <cell r="L10">
            <v>1869697779</v>
          </cell>
        </row>
        <row r="11">
          <cell r="L11">
            <v>1494042599</v>
          </cell>
        </row>
        <row r="12">
          <cell r="L12">
            <v>112603179</v>
          </cell>
        </row>
        <row r="13">
          <cell r="L13">
            <v>30524000</v>
          </cell>
        </row>
        <row r="14">
          <cell r="L14">
            <v>232528001</v>
          </cell>
        </row>
        <row r="15">
          <cell r="L15">
            <v>4191152805</v>
          </cell>
        </row>
        <row r="16">
          <cell r="L16">
            <v>2275401148</v>
          </cell>
        </row>
        <row r="17">
          <cell r="L17">
            <v>101742576</v>
          </cell>
        </row>
        <row r="18">
          <cell r="L18">
            <v>1809349236</v>
          </cell>
        </row>
        <row r="19">
          <cell r="L19">
            <v>4659845</v>
          </cell>
        </row>
        <row r="20">
          <cell r="L20">
            <v>153248182</v>
          </cell>
        </row>
        <row r="21">
          <cell r="L21">
            <v>104260247</v>
          </cell>
        </row>
        <row r="22">
          <cell r="L22">
            <v>2766651</v>
          </cell>
        </row>
        <row r="23">
          <cell r="L23">
            <v>46221284</v>
          </cell>
        </row>
        <row r="24">
          <cell r="L24">
            <v>5487327306</v>
          </cell>
        </row>
        <row r="25">
          <cell r="L25">
            <v>4892164320</v>
          </cell>
        </row>
        <row r="26">
          <cell r="L26">
            <v>587944600</v>
          </cell>
        </row>
        <row r="27">
          <cell r="L27">
            <v>0</v>
          </cell>
        </row>
        <row r="28">
          <cell r="L28">
            <v>7218386</v>
          </cell>
        </row>
        <row r="29">
          <cell r="L29">
            <v>1870051142</v>
          </cell>
        </row>
        <row r="30">
          <cell r="L30">
            <v>1595559921</v>
          </cell>
        </row>
        <row r="31">
          <cell r="L31">
            <v>274491221</v>
          </cell>
        </row>
        <row r="32">
          <cell r="L32">
            <v>9831374930</v>
          </cell>
        </row>
        <row r="33">
          <cell r="L33">
            <v>166567665</v>
          </cell>
        </row>
        <row r="34">
          <cell r="L34">
            <v>163434456</v>
          </cell>
        </row>
        <row r="35">
          <cell r="L35">
            <v>5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3133204</v>
          </cell>
        </row>
        <row r="39">
          <cell r="L39">
            <v>11267298</v>
          </cell>
        </row>
        <row r="40">
          <cell r="L40">
            <v>11019497</v>
          </cell>
        </row>
        <row r="41">
          <cell r="L41">
            <v>247801</v>
          </cell>
        </row>
        <row r="42">
          <cell r="L42">
            <v>9986675297</v>
          </cell>
        </row>
      </sheetData>
      <sheetData sheetId="3">
        <row r="4">
          <cell r="B4" t="str">
            <v>自　平成28年 4月 1日</v>
          </cell>
        </row>
        <row r="5">
          <cell r="B5" t="str">
            <v>至　平成29年 3月31日</v>
          </cell>
        </row>
        <row r="9">
          <cell r="J9">
            <v>36646018070</v>
          </cell>
          <cell r="L9">
            <v>44747615673</v>
          </cell>
          <cell r="M9">
            <v>-8101597603</v>
          </cell>
        </row>
        <row r="10">
          <cell r="J10">
            <v>9986675297</v>
          </cell>
          <cell r="M10">
            <v>9986675297</v>
          </cell>
        </row>
        <row r="11">
          <cell r="J11">
            <v>9618085013</v>
          </cell>
          <cell r="M11">
            <v>9618085013</v>
          </cell>
        </row>
        <row r="12">
          <cell r="J12">
            <v>6506562052</v>
          </cell>
          <cell r="M12">
            <v>6506562052</v>
          </cell>
        </row>
        <row r="13">
          <cell r="J13">
            <v>3111522961</v>
          </cell>
          <cell r="M13">
            <v>3111522961</v>
          </cell>
        </row>
        <row r="14">
          <cell r="J14">
            <v>-368590284</v>
          </cell>
          <cell r="M14">
            <v>-368590284</v>
          </cell>
        </row>
        <row r="15">
          <cell r="L15">
            <v>-575690297</v>
          </cell>
          <cell r="M15">
            <v>575690297</v>
          </cell>
        </row>
        <row r="16">
          <cell r="L16">
            <v>1562987520</v>
          </cell>
          <cell r="M16">
            <v>-1562987520</v>
          </cell>
        </row>
        <row r="17">
          <cell r="L17">
            <v>-1821183840</v>
          </cell>
          <cell r="M17">
            <v>1821183840</v>
          </cell>
        </row>
        <row r="18">
          <cell r="L18">
            <v>63179450</v>
          </cell>
          <cell r="M18">
            <v>-63179450</v>
          </cell>
        </row>
        <row r="19">
          <cell r="L19">
            <v>-380673427</v>
          </cell>
          <cell r="M19">
            <v>380673427</v>
          </cell>
        </row>
        <row r="20">
          <cell r="J20">
            <v>-179430719</v>
          </cell>
          <cell r="L20">
            <v>-179430719</v>
          </cell>
        </row>
        <row r="21">
          <cell r="J21">
            <v>7787268</v>
          </cell>
          <cell r="L21">
            <v>7787268</v>
          </cell>
        </row>
        <row r="22">
          <cell r="J22">
            <v>670837</v>
          </cell>
          <cell r="L22">
            <v>-198</v>
          </cell>
          <cell r="M22">
            <v>671035</v>
          </cell>
        </row>
        <row r="23">
          <cell r="J23">
            <v>-539562898</v>
          </cell>
          <cell r="L23">
            <v>-747333946</v>
          </cell>
          <cell r="M23">
            <v>207771048</v>
          </cell>
        </row>
        <row r="24">
          <cell r="J24">
            <v>36106455172</v>
          </cell>
          <cell r="L24">
            <v>44000281727</v>
          </cell>
          <cell r="M24">
            <v>-7893826555</v>
          </cell>
        </row>
      </sheetData>
      <sheetData sheetId="4">
        <row r="4">
          <cell r="A4" t="str">
            <v>自　平成28年 4月 1日</v>
          </cell>
        </row>
        <row r="5">
          <cell r="A5" t="str">
            <v>至　平成29年 3月31日</v>
          </cell>
        </row>
        <row r="8">
          <cell r="O8">
            <v>11701426072</v>
          </cell>
        </row>
        <row r="9">
          <cell r="O9">
            <v>6214098766</v>
          </cell>
        </row>
        <row r="10">
          <cell r="O10">
            <v>1869697779</v>
          </cell>
        </row>
        <row r="11">
          <cell r="O11">
            <v>1494042599</v>
          </cell>
        </row>
        <row r="12">
          <cell r="O12">
            <v>112603179</v>
          </cell>
        </row>
        <row r="13">
          <cell r="O13">
            <v>30524000</v>
          </cell>
        </row>
        <row r="14">
          <cell r="O14">
            <v>232528001</v>
          </cell>
        </row>
        <row r="15">
          <cell r="O15">
            <v>4191152805</v>
          </cell>
        </row>
        <row r="16">
          <cell r="O16">
            <v>2275401148</v>
          </cell>
        </row>
        <row r="17">
          <cell r="O17">
            <v>101742576</v>
          </cell>
        </row>
        <row r="18">
          <cell r="O18">
            <v>1809349236</v>
          </cell>
        </row>
        <row r="19">
          <cell r="O19">
            <v>4659845</v>
          </cell>
        </row>
        <row r="20">
          <cell r="O20">
            <v>153248182</v>
          </cell>
        </row>
        <row r="21">
          <cell r="O21">
            <v>104260247</v>
          </cell>
        </row>
        <row r="22">
          <cell r="O22">
            <v>2766651</v>
          </cell>
        </row>
        <row r="23">
          <cell r="O23">
            <v>46221284</v>
          </cell>
        </row>
        <row r="24">
          <cell r="O24">
            <v>5487327306</v>
          </cell>
        </row>
        <row r="25">
          <cell r="O25">
            <v>4892164320</v>
          </cell>
        </row>
        <row r="26">
          <cell r="O26">
            <v>587944600</v>
          </cell>
        </row>
        <row r="27">
          <cell r="O27">
            <v>0</v>
          </cell>
        </row>
        <row r="28">
          <cell r="O28">
            <v>7218386</v>
          </cell>
        </row>
        <row r="29">
          <cell r="O29">
            <v>1870051142</v>
          </cell>
        </row>
        <row r="30">
          <cell r="O30">
            <v>1595559921</v>
          </cell>
        </row>
        <row r="31">
          <cell r="O31">
            <v>274491221</v>
          </cell>
        </row>
        <row r="32">
          <cell r="O32">
            <v>9831374930</v>
          </cell>
        </row>
        <row r="33">
          <cell r="O33">
            <v>166567665</v>
          </cell>
        </row>
        <row r="34">
          <cell r="O34">
            <v>163434456</v>
          </cell>
        </row>
        <row r="35">
          <cell r="O35">
            <v>5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3133204</v>
          </cell>
        </row>
        <row r="39">
          <cell r="O39">
            <v>11267298</v>
          </cell>
        </row>
        <row r="40">
          <cell r="O40">
            <v>11019497</v>
          </cell>
        </row>
        <row r="41">
          <cell r="O41">
            <v>247801</v>
          </cell>
        </row>
        <row r="42">
          <cell r="O42">
            <v>9986675297</v>
          </cell>
          <cell r="S42">
            <v>9986675297</v>
          </cell>
        </row>
        <row r="43">
          <cell r="O43">
            <v>9618085013</v>
          </cell>
          <cell r="S43">
            <v>9618085013</v>
          </cell>
        </row>
        <row r="44">
          <cell r="O44">
            <v>6506562052</v>
          </cell>
          <cell r="S44">
            <v>6506562052</v>
          </cell>
        </row>
        <row r="45">
          <cell r="O45">
            <v>3111522961</v>
          </cell>
          <cell r="S45">
            <v>3111522961</v>
          </cell>
        </row>
        <row r="46">
          <cell r="O46">
            <v>-368590284</v>
          </cell>
          <cell r="S46">
            <v>-368590284</v>
          </cell>
        </row>
        <row r="47">
          <cell r="Q47">
            <v>-575690297</v>
          </cell>
          <cell r="S47">
            <v>575690297</v>
          </cell>
        </row>
        <row r="48">
          <cell r="Q48">
            <v>1562987520</v>
          </cell>
          <cell r="S48">
            <v>-1562987520</v>
          </cell>
        </row>
        <row r="49">
          <cell r="Q49">
            <v>-1821183840</v>
          </cell>
          <cell r="S49">
            <v>1821183840</v>
          </cell>
        </row>
        <row r="50">
          <cell r="Q50">
            <v>63179450</v>
          </cell>
          <cell r="S50">
            <v>-63179450</v>
          </cell>
        </row>
        <row r="51">
          <cell r="Q51">
            <v>-380673427</v>
          </cell>
          <cell r="S51">
            <v>380673427</v>
          </cell>
        </row>
        <row r="52">
          <cell r="O52">
            <v>-179430719</v>
          </cell>
          <cell r="Q52">
            <v>-179430719</v>
          </cell>
        </row>
        <row r="53">
          <cell r="O53">
            <v>7787268</v>
          </cell>
          <cell r="Q53">
            <v>7787268</v>
          </cell>
        </row>
        <row r="54">
          <cell r="O54">
            <v>670837</v>
          </cell>
          <cell r="Q54">
            <v>-198</v>
          </cell>
          <cell r="S54">
            <v>671035</v>
          </cell>
        </row>
        <row r="55">
          <cell r="O55">
            <v>-539562898</v>
          </cell>
          <cell r="Q55">
            <v>-747333946</v>
          </cell>
          <cell r="S55">
            <v>207771048</v>
          </cell>
        </row>
        <row r="56">
          <cell r="O56">
            <v>36646018070</v>
          </cell>
          <cell r="Q56">
            <v>44747615673</v>
          </cell>
          <cell r="S56">
            <v>-8101597603</v>
          </cell>
        </row>
        <row r="57">
          <cell r="O57">
            <v>36106455172</v>
          </cell>
          <cell r="Q57">
            <v>44000281727</v>
          </cell>
          <cell r="S57">
            <v>-7893826555</v>
          </cell>
        </row>
      </sheetData>
      <sheetData sheetId="5">
        <row r="4">
          <cell r="B4" t="str">
            <v>自　平成28年 4月 1日</v>
          </cell>
        </row>
        <row r="5">
          <cell r="B5" t="str">
            <v>至　平成29年 3月31日</v>
          </cell>
        </row>
        <row r="10">
          <cell r="L10">
            <v>9837153394</v>
          </cell>
        </row>
        <row r="11">
          <cell r="L11">
            <v>4349826088</v>
          </cell>
        </row>
        <row r="12">
          <cell r="L12">
            <v>1824707881</v>
          </cell>
        </row>
        <row r="13">
          <cell r="L13">
            <v>2380062569</v>
          </cell>
        </row>
        <row r="14">
          <cell r="L14">
            <v>104260247</v>
          </cell>
        </row>
        <row r="15">
          <cell r="L15">
            <v>40795391</v>
          </cell>
        </row>
        <row r="16">
          <cell r="L16">
            <v>5487327306</v>
          </cell>
        </row>
        <row r="17">
          <cell r="L17">
            <v>4892164320</v>
          </cell>
        </row>
        <row r="18">
          <cell r="L18">
            <v>587944600</v>
          </cell>
        </row>
        <row r="19">
          <cell r="L19">
            <v>0</v>
          </cell>
        </row>
        <row r="20">
          <cell r="L20">
            <v>7218386</v>
          </cell>
        </row>
        <row r="21">
          <cell r="L21">
            <v>11260462684</v>
          </cell>
        </row>
        <row r="22">
          <cell r="L22">
            <v>6443047629</v>
          </cell>
        </row>
        <row r="23">
          <cell r="L23">
            <v>2943013621</v>
          </cell>
        </row>
        <row r="24">
          <cell r="L24">
            <v>1596133749</v>
          </cell>
        </row>
        <row r="25">
          <cell r="L25">
            <v>278267685</v>
          </cell>
        </row>
        <row r="26">
          <cell r="L26">
            <v>163434456</v>
          </cell>
        </row>
        <row r="27">
          <cell r="L27">
            <v>163434456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1259874834</v>
          </cell>
        </row>
        <row r="32">
          <cell r="L32">
            <v>1627196590</v>
          </cell>
        </row>
        <row r="33">
          <cell r="L33">
            <v>1564017140</v>
          </cell>
        </row>
        <row r="34">
          <cell r="L34">
            <v>62749450</v>
          </cell>
        </row>
        <row r="35">
          <cell r="L35">
            <v>430000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471225772</v>
          </cell>
        </row>
        <row r="39">
          <cell r="L39">
            <v>76349000</v>
          </cell>
        </row>
        <row r="40">
          <cell r="L40">
            <v>376719633</v>
          </cell>
        </row>
        <row r="41">
          <cell r="L41">
            <v>1200722</v>
          </cell>
        </row>
        <row r="42">
          <cell r="L42">
            <v>11019497</v>
          </cell>
        </row>
        <row r="43">
          <cell r="L43">
            <v>5936920</v>
          </cell>
        </row>
        <row r="44">
          <cell r="L44">
            <v>-1155970818</v>
          </cell>
        </row>
        <row r="46">
          <cell r="L46">
            <v>731333599</v>
          </cell>
        </row>
        <row r="47">
          <cell r="L47">
            <v>731329406</v>
          </cell>
        </row>
        <row r="48">
          <cell r="L48">
            <v>4193</v>
          </cell>
        </row>
        <row r="49">
          <cell r="L49">
            <v>869064000</v>
          </cell>
        </row>
        <row r="50">
          <cell r="L50">
            <v>869064000</v>
          </cell>
        </row>
        <row r="51">
          <cell r="L51">
            <v>0</v>
          </cell>
        </row>
        <row r="52">
          <cell r="L52">
            <v>137730401</v>
          </cell>
        </row>
        <row r="53">
          <cell r="L53">
            <v>241634417</v>
          </cell>
        </row>
        <row r="54">
          <cell r="L54">
            <v>1059027594</v>
          </cell>
        </row>
        <row r="55">
          <cell r="L55">
            <v>1300662011</v>
          </cell>
        </row>
        <row r="57">
          <cell r="L57">
            <v>0</v>
          </cell>
        </row>
        <row r="58">
          <cell r="L58">
            <v>85098540</v>
          </cell>
        </row>
        <row r="59">
          <cell r="L59">
            <v>85098540</v>
          </cell>
        </row>
        <row r="60">
          <cell r="L60">
            <v>1385760551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D64"/>
  <sheetViews>
    <sheetView tabSelected="1" topLeftCell="B1" zoomScaleNormal="100" zoomScaleSheetLayoutView="100" workbookViewId="0">
      <selection activeCell="B1" sqref="B1"/>
    </sheetView>
  </sheetViews>
  <sheetFormatPr defaultRowHeight="11.25" x14ac:dyDescent="0.15"/>
  <cols>
    <col min="1" max="1" width="0" hidden="1" customWidth="1"/>
    <col min="2" max="6" width="2" customWidth="1"/>
    <col min="7" max="12" width="2.5" customWidth="1"/>
    <col min="13" max="13" width="9.83203125" customWidth="1"/>
    <col min="14" max="14" width="21.33203125" customWidth="1"/>
    <col min="15" max="15" width="21.33203125" hidden="1" customWidth="1"/>
    <col min="16" max="19" width="2.33203125" customWidth="1"/>
    <col min="20" max="25" width="2.5" customWidth="1"/>
    <col min="26" max="26" width="5" customWidth="1"/>
    <col min="27" max="27" width="21.33203125" customWidth="1"/>
  </cols>
  <sheetData>
    <row r="1" spans="2:30" ht="8.1" customHeight="1" x14ac:dyDescent="0.15">
      <c r="B1" s="1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2:30" ht="17.25" x14ac:dyDescent="0.15">
      <c r="B2" s="6"/>
      <c r="C2" s="7"/>
      <c r="D2" s="7"/>
      <c r="E2" s="7"/>
      <c r="F2" s="7"/>
      <c r="G2" s="7"/>
      <c r="H2" s="8"/>
      <c r="I2" s="8"/>
      <c r="J2" s="8"/>
      <c r="K2" s="8"/>
      <c r="L2" s="7"/>
      <c r="M2" s="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9" t="s">
        <v>0</v>
      </c>
    </row>
    <row r="3" spans="2:30" ht="8.1" customHeight="1" x14ac:dyDescent="0.15">
      <c r="B3" s="6"/>
      <c r="C3" s="7"/>
      <c r="D3" s="7"/>
      <c r="E3" s="7"/>
      <c r="F3" s="7"/>
      <c r="G3" s="7"/>
      <c r="H3" s="8"/>
      <c r="I3" s="8"/>
      <c r="J3" s="8"/>
      <c r="K3" s="8"/>
      <c r="L3" s="7"/>
      <c r="M3" s="7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9"/>
    </row>
    <row r="4" spans="2:30" ht="17.25" x14ac:dyDescent="0.15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2:30" ht="19.5" thickBot="1" x14ac:dyDescent="0.2">
      <c r="B5" s="11" t="str">
        <f>IF('[1]貸借対照表(BS)円単位'!B5&lt;&gt;"",'[1]貸借対照表(BS)円単位'!B5,"")</f>
        <v>全体</v>
      </c>
      <c r="C5" s="12"/>
      <c r="D5" s="12"/>
      <c r="E5" s="12"/>
      <c r="F5" s="12"/>
      <c r="G5" s="12"/>
      <c r="H5" s="12"/>
      <c r="I5" s="13"/>
      <c r="J5" s="13"/>
      <c r="K5" s="13"/>
      <c r="L5" s="13"/>
      <c r="M5" s="13"/>
      <c r="N5" s="14" t="str">
        <f>'[1]貸借対照表(BS)円単位'!N5:U5</f>
        <v>（平成29年 3月31日現在）</v>
      </c>
      <c r="O5" s="14"/>
      <c r="P5" s="14"/>
      <c r="Q5" s="14"/>
      <c r="R5" s="14"/>
      <c r="S5" s="14"/>
      <c r="T5" s="14"/>
      <c r="U5" s="14"/>
      <c r="V5" s="13"/>
      <c r="W5" s="13"/>
      <c r="X5" s="13"/>
      <c r="Y5" s="13"/>
      <c r="Z5" s="13"/>
      <c r="AA5" s="15" t="str">
        <f>[1]設定!$B$3</f>
        <v>（単位：千円）</v>
      </c>
    </row>
    <row r="6" spans="2:30" s="21" customFormat="1" ht="12.95" customHeight="1" thickBot="1" x14ac:dyDescent="0.2">
      <c r="B6" s="16" t="s">
        <v>2</v>
      </c>
      <c r="C6" s="17"/>
      <c r="D6" s="17"/>
      <c r="E6" s="17"/>
      <c r="F6" s="17"/>
      <c r="G6" s="17"/>
      <c r="H6" s="17"/>
      <c r="I6" s="18"/>
      <c r="J6" s="18"/>
      <c r="K6" s="18"/>
      <c r="L6" s="18"/>
      <c r="M6" s="18"/>
      <c r="N6" s="19" t="s">
        <v>3</v>
      </c>
      <c r="O6" s="20"/>
      <c r="P6" s="16" t="s">
        <v>2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9" t="s">
        <v>3</v>
      </c>
    </row>
    <row r="7" spans="2:30" s="21" customFormat="1" ht="12.95" customHeight="1" x14ac:dyDescent="0.15">
      <c r="B7" s="22" t="s">
        <v>4</v>
      </c>
      <c r="C7" s="23"/>
      <c r="D7" s="24"/>
      <c r="E7" s="25"/>
      <c r="F7" s="25"/>
      <c r="G7" s="25"/>
      <c r="H7" s="25"/>
      <c r="I7" s="23"/>
      <c r="J7" s="23"/>
      <c r="K7" s="23"/>
      <c r="L7" s="23"/>
      <c r="M7" s="23"/>
      <c r="N7" s="26"/>
      <c r="O7" s="27"/>
      <c r="P7" s="28" t="s">
        <v>5</v>
      </c>
      <c r="Q7" s="24"/>
      <c r="R7" s="24"/>
      <c r="S7" s="24"/>
      <c r="T7" s="24"/>
      <c r="U7" s="24"/>
      <c r="V7" s="23"/>
      <c r="W7" s="23"/>
      <c r="X7" s="23"/>
      <c r="Y7" s="23"/>
      <c r="Z7" s="23"/>
      <c r="AA7" s="26"/>
    </row>
    <row r="8" spans="2:30" s="21" customFormat="1" ht="12.95" customHeight="1" x14ac:dyDescent="0.15">
      <c r="B8" s="28"/>
      <c r="C8" s="24" t="s">
        <v>6</v>
      </c>
      <c r="D8" s="24"/>
      <c r="E8" s="24"/>
      <c r="F8" s="24"/>
      <c r="G8" s="24"/>
      <c r="H8" s="24"/>
      <c r="I8" s="23"/>
      <c r="J8" s="23"/>
      <c r="K8" s="23"/>
      <c r="L8" s="23"/>
      <c r="M8" s="23"/>
      <c r="N8" s="26">
        <f>IF('[1]貸借対照表(BS)円単位'!N8=0, "-",ROUND('[1]貸借対照表(BS)円単位'!N8, -(LOG10([1]設定!$B$2)))/[1]設定!$B$2)</f>
        <v>41500426</v>
      </c>
      <c r="O8" s="29"/>
      <c r="P8" s="28"/>
      <c r="Q8" s="24" t="s">
        <v>7</v>
      </c>
      <c r="R8" s="24"/>
      <c r="S8" s="24"/>
      <c r="T8" s="24"/>
      <c r="U8" s="24"/>
      <c r="V8" s="23"/>
      <c r="W8" s="23"/>
      <c r="X8" s="23"/>
      <c r="Y8" s="23"/>
      <c r="Z8" s="23"/>
      <c r="AA8" s="26">
        <f>IF('[1]貸借対照表(BS)円単位'!AA8=0,"-",ROUND('[1]貸借対照表(BS)円単位'!AA8, -(LOG10([1]設定!$B$2)))/[1]設定!$B$2)</f>
        <v>8661480</v>
      </c>
    </row>
    <row r="9" spans="2:30" s="21" customFormat="1" ht="12.95" customHeight="1" x14ac:dyDescent="0.15">
      <c r="B9" s="28"/>
      <c r="C9" s="24"/>
      <c r="D9" s="24" t="s">
        <v>8</v>
      </c>
      <c r="E9" s="24"/>
      <c r="F9" s="24"/>
      <c r="G9" s="24"/>
      <c r="H9" s="24"/>
      <c r="I9" s="23"/>
      <c r="J9" s="23"/>
      <c r="K9" s="23"/>
      <c r="L9" s="23"/>
      <c r="M9" s="23"/>
      <c r="N9" s="26">
        <f>IF('[1]貸借対照表(BS)円単位'!N9=0, "-",ROUND('[1]貸借対照表(BS)円単位'!N9, -(LOG10([1]設定!$B$2)))/[1]設定!$B$2)</f>
        <v>38799940</v>
      </c>
      <c r="O9" s="29"/>
      <c r="P9" s="28"/>
      <c r="Q9" s="24"/>
      <c r="R9" s="24" t="s">
        <v>9</v>
      </c>
      <c r="S9" s="24"/>
      <c r="T9" s="24"/>
      <c r="U9" s="24"/>
      <c r="V9" s="23"/>
      <c r="W9" s="23"/>
      <c r="X9" s="23"/>
      <c r="Y9" s="23"/>
      <c r="Z9" s="23"/>
      <c r="AA9" s="26">
        <f>IF('[1]貸借対照表(BS)円単位'!AA9=0,"-",ROUND('[1]貸借対照表(BS)円単位'!AA9, -(LOG10([1]設定!$B$2)))/[1]設定!$B$2)</f>
        <v>7060655</v>
      </c>
    </row>
    <row r="10" spans="2:30" s="21" customFormat="1" ht="12.95" customHeight="1" x14ac:dyDescent="0.15">
      <c r="B10" s="28"/>
      <c r="C10" s="24"/>
      <c r="D10" s="24"/>
      <c r="E10" s="24" t="s">
        <v>10</v>
      </c>
      <c r="F10" s="24"/>
      <c r="G10" s="24"/>
      <c r="H10" s="24"/>
      <c r="I10" s="23"/>
      <c r="J10" s="23"/>
      <c r="K10" s="23"/>
      <c r="L10" s="23"/>
      <c r="M10" s="23"/>
      <c r="N10" s="26">
        <f>IF('[1]貸借対照表(BS)円単位'!N10=0, "-",ROUND('[1]貸借対照表(BS)円単位'!N10, -(LOG10([1]設定!$B$2)))/[1]設定!$B$2)</f>
        <v>13487990</v>
      </c>
      <c r="O10" s="29"/>
      <c r="P10" s="28"/>
      <c r="Q10" s="24"/>
      <c r="R10" s="30" t="s">
        <v>11</v>
      </c>
      <c r="S10" s="24"/>
      <c r="T10" s="24"/>
      <c r="U10" s="24"/>
      <c r="V10" s="23"/>
      <c r="W10" s="23"/>
      <c r="X10" s="23"/>
      <c r="Y10" s="23"/>
      <c r="Z10" s="23"/>
      <c r="AA10" s="26" t="str">
        <f>IF('[1]貸借対照表(BS)円単位'!AA10=0,"-",ROUND('[1]貸借対照表(BS)円単位'!AA10, -(LOG10([1]設定!$B$2)))/[1]設定!$B$2)</f>
        <v>-</v>
      </c>
    </row>
    <row r="11" spans="2:30" s="21" customFormat="1" ht="12.95" customHeight="1" x14ac:dyDescent="0.15">
      <c r="B11" s="28"/>
      <c r="C11" s="24"/>
      <c r="D11" s="24"/>
      <c r="E11" s="24"/>
      <c r="F11" s="24" t="s">
        <v>12</v>
      </c>
      <c r="G11" s="24"/>
      <c r="H11" s="24"/>
      <c r="I11" s="23"/>
      <c r="J11" s="23"/>
      <c r="K11" s="23"/>
      <c r="L11" s="23"/>
      <c r="M11" s="23"/>
      <c r="N11" s="26">
        <f>IF('[1]貸借対照表(BS)円単位'!N11=0, "-",ROUND('[1]貸借対照表(BS)円単位'!N11, -(LOG10([1]設定!$B$2)))/[1]設定!$B$2)</f>
        <v>3871710</v>
      </c>
      <c r="O11" s="29"/>
      <c r="P11" s="28"/>
      <c r="Q11" s="24"/>
      <c r="R11" s="24" t="s">
        <v>13</v>
      </c>
      <c r="S11" s="24"/>
      <c r="T11" s="24"/>
      <c r="U11" s="24"/>
      <c r="V11" s="23"/>
      <c r="W11" s="23"/>
      <c r="X11" s="23"/>
      <c r="Y11" s="23"/>
      <c r="Z11" s="23"/>
      <c r="AA11" s="26">
        <f>IF('[1]貸借対照表(BS)円単位'!AA11=0,"-",ROUND('[1]貸借対照表(BS)円単位'!AA11, -(LOG10([1]設定!$B$2)))/[1]設定!$B$2)</f>
        <v>700965</v>
      </c>
    </row>
    <row r="12" spans="2:30" s="21" customFormat="1" ht="12.95" customHeight="1" x14ac:dyDescent="0.15">
      <c r="B12" s="28"/>
      <c r="C12" s="24"/>
      <c r="D12" s="24"/>
      <c r="E12" s="24"/>
      <c r="F12" s="24" t="s">
        <v>14</v>
      </c>
      <c r="G12" s="24"/>
      <c r="H12" s="24"/>
      <c r="I12" s="23"/>
      <c r="J12" s="23"/>
      <c r="K12" s="23"/>
      <c r="L12" s="23"/>
      <c r="M12" s="23"/>
      <c r="N12" s="26">
        <f>IF('[1]貸借対照表(BS)円単位'!N12=0, "-",ROUND('[1]貸借対照表(BS)円単位'!N12, -(LOG10([1]設定!$B$2)))/[1]設定!$B$2)</f>
        <v>234763</v>
      </c>
      <c r="O12" s="29"/>
      <c r="P12" s="28"/>
      <c r="Q12" s="24"/>
      <c r="R12" s="24" t="s">
        <v>15</v>
      </c>
      <c r="S12" s="24"/>
      <c r="T12" s="24"/>
      <c r="U12" s="24"/>
      <c r="V12" s="23"/>
      <c r="W12" s="23"/>
      <c r="X12" s="23"/>
      <c r="Y12" s="23"/>
      <c r="Z12" s="23"/>
      <c r="AA12" s="26" t="str">
        <f>IF('[1]貸借対照表(BS)円単位'!AA12=0,"-",ROUND('[1]貸借対照表(BS)円単位'!AA12, -(LOG10([1]設定!$B$2)))/[1]設定!$B$2)</f>
        <v>-</v>
      </c>
      <c r="AD12" s="31"/>
    </row>
    <row r="13" spans="2:30" s="21" customFormat="1" ht="12.95" customHeight="1" x14ac:dyDescent="0.15">
      <c r="B13" s="28"/>
      <c r="C13" s="24"/>
      <c r="D13" s="24"/>
      <c r="E13" s="24"/>
      <c r="F13" s="24" t="s">
        <v>16</v>
      </c>
      <c r="G13" s="24"/>
      <c r="H13" s="24"/>
      <c r="I13" s="23"/>
      <c r="J13" s="23"/>
      <c r="K13" s="23"/>
      <c r="L13" s="23"/>
      <c r="M13" s="23"/>
      <c r="N13" s="26">
        <f>IF('[1]貸借対照表(BS)円単位'!N13=0, "-",ROUND('[1]貸借対照表(BS)円単位'!N13, -(LOG10([1]設定!$B$2)))/[1]設定!$B$2)</f>
        <v>20955609</v>
      </c>
      <c r="O13" s="29"/>
      <c r="P13" s="28"/>
      <c r="Q13" s="24"/>
      <c r="R13" s="24" t="s">
        <v>17</v>
      </c>
      <c r="S13" s="24"/>
      <c r="T13" s="24"/>
      <c r="U13" s="24"/>
      <c r="V13" s="23"/>
      <c r="W13" s="23"/>
      <c r="X13" s="23"/>
      <c r="Y13" s="23"/>
      <c r="Z13" s="23"/>
      <c r="AA13" s="26">
        <f>IF('[1]貸借対照表(BS)円単位'!AA13=0,"-",ROUND('[1]貸借対照表(BS)円単位'!AA13, -(LOG10([1]設定!$B$2)))/[1]設定!$B$2)</f>
        <v>899860</v>
      </c>
    </row>
    <row r="14" spans="2:30" s="21" customFormat="1" ht="12.95" customHeight="1" x14ac:dyDescent="0.15">
      <c r="B14" s="28"/>
      <c r="C14" s="24"/>
      <c r="D14" s="24"/>
      <c r="E14" s="24"/>
      <c r="F14" s="24" t="s">
        <v>18</v>
      </c>
      <c r="G14" s="24"/>
      <c r="H14" s="24"/>
      <c r="I14" s="23"/>
      <c r="J14" s="23"/>
      <c r="K14" s="23"/>
      <c r="L14" s="23"/>
      <c r="M14" s="23"/>
      <c r="N14" s="26">
        <f>IF('[1]貸借対照表(BS)円単位'!N14=0, "-",ROUND('[1]貸借対照表(BS)円単位'!N14, -(LOG10([1]設定!$B$2)))/[1]設定!$B$2)</f>
        <v>-12310839</v>
      </c>
      <c r="O14" s="29"/>
      <c r="P14" s="28"/>
      <c r="Q14" s="24" t="s">
        <v>19</v>
      </c>
      <c r="R14" s="24"/>
      <c r="S14" s="24"/>
      <c r="T14" s="24"/>
      <c r="U14" s="24"/>
      <c r="V14" s="23"/>
      <c r="W14" s="23"/>
      <c r="X14" s="23"/>
      <c r="Y14" s="23"/>
      <c r="Z14" s="23"/>
      <c r="AA14" s="26">
        <f>IF('[1]貸借対照表(BS)円単位'!AA14=0,"-",ROUND('[1]貸借対照表(BS)円単位'!AA14, -(LOG10([1]設定!$B$2)))/[1]設定!$B$2)</f>
        <v>1004874</v>
      </c>
    </row>
    <row r="15" spans="2:30" s="21" customFormat="1" ht="12.95" customHeight="1" x14ac:dyDescent="0.15">
      <c r="B15" s="28"/>
      <c r="C15" s="24"/>
      <c r="D15" s="24"/>
      <c r="E15" s="24"/>
      <c r="F15" s="24" t="s">
        <v>20</v>
      </c>
      <c r="G15" s="24"/>
      <c r="H15" s="24"/>
      <c r="I15" s="23"/>
      <c r="J15" s="23"/>
      <c r="K15" s="23"/>
      <c r="L15" s="23"/>
      <c r="M15" s="23"/>
      <c r="N15" s="26">
        <f>IF('[1]貸借対照表(BS)円単位'!N15=0, "-",ROUND('[1]貸借対照表(BS)円単位'!N15, -(LOG10([1]設定!$B$2)))/[1]設定!$B$2)</f>
        <v>2127168</v>
      </c>
      <c r="O15" s="29"/>
      <c r="P15" s="28"/>
      <c r="Q15" s="24"/>
      <c r="R15" s="30" t="s">
        <v>21</v>
      </c>
      <c r="S15" s="24"/>
      <c r="T15" s="24"/>
      <c r="U15" s="24"/>
      <c r="V15" s="23"/>
      <c r="W15" s="23"/>
      <c r="X15" s="23"/>
      <c r="Y15" s="23"/>
      <c r="Z15" s="23"/>
      <c r="AA15" s="26">
        <f>IF('[1]貸借対照表(BS)円単位'!AA15=0,"-",ROUND('[1]貸借対照表(BS)円単位'!AA15, -(LOG10([1]設定!$B$2)))/[1]設定!$B$2)</f>
        <v>737397</v>
      </c>
    </row>
    <row r="16" spans="2:30" s="21" customFormat="1" ht="12.95" customHeight="1" x14ac:dyDescent="0.15">
      <c r="B16" s="28"/>
      <c r="C16" s="24"/>
      <c r="D16" s="24"/>
      <c r="E16" s="24"/>
      <c r="F16" s="24" t="s">
        <v>22</v>
      </c>
      <c r="G16" s="24"/>
      <c r="H16" s="24"/>
      <c r="I16" s="23"/>
      <c r="J16" s="23"/>
      <c r="K16" s="23"/>
      <c r="L16" s="23"/>
      <c r="M16" s="23"/>
      <c r="N16" s="26">
        <f>IF('[1]貸借対照表(BS)円単位'!N16=0, "-",ROUND('[1]貸借対照表(BS)円単位'!N16, -(LOG10([1]設定!$B$2)))/[1]設定!$B$2)</f>
        <v>-1497854</v>
      </c>
      <c r="O16" s="29"/>
      <c r="P16" s="28"/>
      <c r="Q16" s="24"/>
      <c r="R16" s="30" t="s">
        <v>23</v>
      </c>
      <c r="S16" s="30"/>
      <c r="T16" s="30"/>
      <c r="U16" s="30"/>
      <c r="V16" s="32"/>
      <c r="W16" s="32"/>
      <c r="X16" s="32"/>
      <c r="Y16" s="32"/>
      <c r="Z16" s="32"/>
      <c r="AA16" s="26">
        <f>IF('[1]貸借対照表(BS)円単位'!AA16=0,"-",ROUND('[1]貸借対照表(BS)円単位'!AA16, -(LOG10([1]設定!$B$2)))/[1]設定!$B$2)</f>
        <v>63094</v>
      </c>
    </row>
    <row r="17" spans="2:27" s="21" customFormat="1" ht="12.95" customHeight="1" x14ac:dyDescent="0.15">
      <c r="B17" s="28"/>
      <c r="C17" s="24"/>
      <c r="D17" s="24"/>
      <c r="E17" s="24"/>
      <c r="F17" s="24" t="s">
        <v>24</v>
      </c>
      <c r="G17" s="33"/>
      <c r="H17" s="33"/>
      <c r="I17" s="34"/>
      <c r="J17" s="34"/>
      <c r="K17" s="34"/>
      <c r="L17" s="34"/>
      <c r="M17" s="34"/>
      <c r="N17" s="26" t="str">
        <f>IF('[1]貸借対照表(BS)円単位'!N17=0, "-",ROUND('[1]貸借対照表(BS)円単位'!N17, -(LOG10([1]設定!$B$2)))/[1]設定!$B$2)</f>
        <v>-</v>
      </c>
      <c r="O17" s="29"/>
      <c r="P17" s="28"/>
      <c r="Q17" s="24"/>
      <c r="R17" s="30" t="s">
        <v>25</v>
      </c>
      <c r="S17" s="30"/>
      <c r="T17" s="30"/>
      <c r="U17" s="30"/>
      <c r="V17" s="32"/>
      <c r="W17" s="32"/>
      <c r="X17" s="32"/>
      <c r="Y17" s="32"/>
      <c r="Z17" s="32"/>
      <c r="AA17" s="26" t="str">
        <f>IF('[1]貸借対照表(BS)円単位'!AA17=0,"-",ROUND('[1]貸借対照表(BS)円単位'!AA17, -(LOG10([1]設定!$B$2)))/[1]設定!$B$2)</f>
        <v>-</v>
      </c>
    </row>
    <row r="18" spans="2:27" s="21" customFormat="1" ht="12.95" customHeight="1" x14ac:dyDescent="0.15">
      <c r="B18" s="28"/>
      <c r="C18" s="24"/>
      <c r="D18" s="24"/>
      <c r="E18" s="24"/>
      <c r="F18" s="24" t="s">
        <v>26</v>
      </c>
      <c r="G18" s="33"/>
      <c r="H18" s="33"/>
      <c r="I18" s="34"/>
      <c r="J18" s="34"/>
      <c r="K18" s="34"/>
      <c r="L18" s="34"/>
      <c r="M18" s="34"/>
      <c r="N18" s="26" t="str">
        <f>IF('[1]貸借対照表(BS)円単位'!N18=0, "-",ROUND('[1]貸借対照表(BS)円単位'!N18, -(LOG10([1]設定!$B$2)))/[1]設定!$B$2)</f>
        <v>-</v>
      </c>
      <c r="O18" s="29"/>
      <c r="P18" s="22"/>
      <c r="Q18" s="24"/>
      <c r="R18" s="30" t="s">
        <v>27</v>
      </c>
      <c r="S18" s="30"/>
      <c r="T18" s="30"/>
      <c r="U18" s="30"/>
      <c r="V18" s="32"/>
      <c r="W18" s="32"/>
      <c r="X18" s="32"/>
      <c r="Y18" s="32"/>
      <c r="Z18" s="32"/>
      <c r="AA18" s="26" t="str">
        <f>IF('[1]貸借対照表(BS)円単位'!AA18=0,"-",ROUND('[1]貸借対照表(BS)円単位'!AA18, -(LOG10([1]設定!$B$2)))/[1]設定!$B$2)</f>
        <v>-</v>
      </c>
    </row>
    <row r="19" spans="2:27" s="21" customFormat="1" ht="12.95" customHeight="1" x14ac:dyDescent="0.15">
      <c r="B19" s="28"/>
      <c r="C19" s="24"/>
      <c r="D19" s="24"/>
      <c r="E19" s="24"/>
      <c r="F19" s="24" t="s">
        <v>28</v>
      </c>
      <c r="G19" s="33"/>
      <c r="H19" s="33"/>
      <c r="I19" s="34"/>
      <c r="J19" s="34"/>
      <c r="K19" s="34"/>
      <c r="L19" s="34"/>
      <c r="M19" s="34"/>
      <c r="N19" s="26" t="str">
        <f>IF('[1]貸借対照表(BS)円単位'!N19=0, "-",ROUND('[1]貸借対照表(BS)円単位'!N19, -(LOG10([1]設定!$B$2)))/[1]設定!$B$2)</f>
        <v>-</v>
      </c>
      <c r="O19" s="29"/>
      <c r="P19" s="22"/>
      <c r="Q19" s="24"/>
      <c r="R19" s="30" t="s">
        <v>29</v>
      </c>
      <c r="S19" s="30"/>
      <c r="T19" s="30"/>
      <c r="U19" s="30"/>
      <c r="V19" s="32"/>
      <c r="W19" s="32"/>
      <c r="X19" s="32"/>
      <c r="Y19" s="32"/>
      <c r="Z19" s="32"/>
      <c r="AA19" s="26" t="str">
        <f>IF('[1]貸借対照表(BS)円単位'!AA19=0,"-",ROUND('[1]貸借対照表(BS)円単位'!AA19, -(LOG10([1]設定!$B$2)))/[1]設定!$B$2)</f>
        <v>-</v>
      </c>
    </row>
    <row r="20" spans="2:27" s="21" customFormat="1" ht="12.95" customHeight="1" x14ac:dyDescent="0.15">
      <c r="B20" s="28"/>
      <c r="C20" s="24"/>
      <c r="D20" s="24"/>
      <c r="E20" s="24"/>
      <c r="F20" s="24" t="s">
        <v>30</v>
      </c>
      <c r="G20" s="33"/>
      <c r="H20" s="33"/>
      <c r="I20" s="34"/>
      <c r="J20" s="34"/>
      <c r="K20" s="34"/>
      <c r="L20" s="34"/>
      <c r="M20" s="34"/>
      <c r="N20" s="26" t="str">
        <f>IF('[1]貸借対照表(BS)円単位'!N20=0, "-",ROUND('[1]貸借対照表(BS)円単位'!N20, -(LOG10([1]設定!$B$2)))/[1]設定!$B$2)</f>
        <v>-</v>
      </c>
      <c r="O20" s="29"/>
      <c r="P20" s="28"/>
      <c r="Q20" s="24"/>
      <c r="R20" s="24" t="s">
        <v>31</v>
      </c>
      <c r="S20" s="24"/>
      <c r="T20" s="24"/>
      <c r="U20" s="24"/>
      <c r="V20" s="23"/>
      <c r="W20" s="23"/>
      <c r="X20" s="23"/>
      <c r="Y20" s="23"/>
      <c r="Z20" s="23"/>
      <c r="AA20" s="26">
        <f>IF('[1]貸借対照表(BS)円単位'!AA20=0,"-",ROUND('[1]貸借対照表(BS)円単位'!AA20, -(LOG10([1]設定!$B$2)))/[1]設定!$B$2)</f>
        <v>112603</v>
      </c>
    </row>
    <row r="21" spans="2:27" s="21" customFormat="1" ht="12.95" customHeight="1" x14ac:dyDescent="0.15">
      <c r="B21" s="28"/>
      <c r="C21" s="24"/>
      <c r="D21" s="24"/>
      <c r="E21" s="24"/>
      <c r="F21" s="24" t="s">
        <v>32</v>
      </c>
      <c r="G21" s="33"/>
      <c r="H21" s="33"/>
      <c r="I21" s="34"/>
      <c r="J21" s="34"/>
      <c r="K21" s="34"/>
      <c r="L21" s="34"/>
      <c r="M21" s="34"/>
      <c r="N21" s="26" t="str">
        <f>IF('[1]貸借対照表(BS)円単位'!N21=0, "-",ROUND('[1]貸借対照表(BS)円単位'!N21, -(LOG10([1]設定!$B$2)))/[1]設定!$B$2)</f>
        <v>-</v>
      </c>
      <c r="O21" s="29"/>
      <c r="P21" s="28"/>
      <c r="Q21" s="24"/>
      <c r="R21" s="30" t="s">
        <v>33</v>
      </c>
      <c r="S21" s="24"/>
      <c r="T21" s="24"/>
      <c r="U21" s="24"/>
      <c r="V21" s="23"/>
      <c r="W21" s="23"/>
      <c r="X21" s="23"/>
      <c r="Y21" s="23"/>
      <c r="Z21" s="23"/>
      <c r="AA21" s="26">
        <f>IF('[1]貸借対照表(BS)円単位'!AA21=0,"-",ROUND('[1]貸借対照表(BS)円単位'!AA21, -(LOG10([1]設定!$B$2)))/[1]設定!$B$2)</f>
        <v>87665</v>
      </c>
    </row>
    <row r="22" spans="2:27" s="21" customFormat="1" ht="12.95" customHeight="1" x14ac:dyDescent="0.15">
      <c r="B22" s="28"/>
      <c r="C22" s="24"/>
      <c r="D22" s="24"/>
      <c r="E22" s="24"/>
      <c r="F22" s="24" t="s">
        <v>34</v>
      </c>
      <c r="G22" s="33"/>
      <c r="H22" s="33"/>
      <c r="I22" s="34"/>
      <c r="J22" s="34"/>
      <c r="K22" s="34"/>
      <c r="L22" s="34"/>
      <c r="M22" s="34"/>
      <c r="N22" s="26" t="str">
        <f>IF('[1]貸借対照表(BS)円単位'!N22=0, "-",ROUND('[1]貸借対照表(BS)円単位'!N22, -(LOG10([1]設定!$B$2)))/[1]設定!$B$2)</f>
        <v>-</v>
      </c>
      <c r="O22" s="29"/>
      <c r="P22" s="28"/>
      <c r="Q22" s="24"/>
      <c r="R22" s="24" t="s">
        <v>17</v>
      </c>
      <c r="S22" s="24"/>
      <c r="T22" s="24"/>
      <c r="U22" s="24"/>
      <c r="V22" s="23"/>
      <c r="W22" s="23"/>
      <c r="X22" s="23"/>
      <c r="Y22" s="23"/>
      <c r="Z22" s="23"/>
      <c r="AA22" s="26">
        <f>IF('[1]貸借対照表(BS)円単位'!AA22=0,"-",ROUND('[1]貸借対照表(BS)円単位'!AA22, -(LOG10([1]設定!$B$2)))/[1]設定!$B$2)</f>
        <v>4114</v>
      </c>
    </row>
    <row r="23" spans="2:27" s="21" customFormat="1" ht="12.95" customHeight="1" x14ac:dyDescent="0.15">
      <c r="B23" s="28"/>
      <c r="C23" s="24"/>
      <c r="D23" s="24"/>
      <c r="E23" s="24"/>
      <c r="F23" s="24" t="s">
        <v>35</v>
      </c>
      <c r="G23" s="24"/>
      <c r="H23" s="24"/>
      <c r="I23" s="23"/>
      <c r="J23" s="23"/>
      <c r="K23" s="23"/>
      <c r="L23" s="23"/>
      <c r="M23" s="23"/>
      <c r="N23" s="26" t="str">
        <f>IF('[1]貸借対照表(BS)円単位'!N23=0, "-",ROUND('[1]貸借対照表(BS)円単位'!N23, -(LOG10([1]設定!$B$2)))/[1]設定!$B$2)</f>
        <v>-</v>
      </c>
      <c r="O23" s="29"/>
      <c r="P23" s="35" t="s">
        <v>36</v>
      </c>
      <c r="Q23" s="36"/>
      <c r="R23" s="36"/>
      <c r="S23" s="36"/>
      <c r="T23" s="36"/>
      <c r="U23" s="36"/>
      <c r="V23" s="36"/>
      <c r="W23" s="36"/>
      <c r="X23" s="36"/>
      <c r="Y23" s="36"/>
      <c r="Z23" s="37"/>
      <c r="AA23" s="38">
        <f>IF('[1]貸借対照表(BS)円単位'!AA23=0,"-",ROUND('[1]貸借対照表(BS)円単位'!AA23, -(LOG10([1]設定!$B$2)))/[1]設定!$B$2)</f>
        <v>9666354</v>
      </c>
    </row>
    <row r="24" spans="2:27" s="21" customFormat="1" ht="12.95" customHeight="1" x14ac:dyDescent="0.15">
      <c r="B24" s="28"/>
      <c r="C24" s="24"/>
      <c r="D24" s="24"/>
      <c r="E24" s="24"/>
      <c r="F24" s="24" t="s">
        <v>37</v>
      </c>
      <c r="G24" s="24"/>
      <c r="H24" s="24"/>
      <c r="I24" s="23"/>
      <c r="J24" s="23"/>
      <c r="K24" s="23"/>
      <c r="L24" s="23"/>
      <c r="M24" s="23"/>
      <c r="N24" s="26" t="str">
        <f>IF('[1]貸借対照表(BS)円単位'!N24=0, "-",ROUND('[1]貸借対照表(BS)円単位'!N24, -(LOG10([1]設定!$B$2)))/[1]設定!$B$2)</f>
        <v>-</v>
      </c>
      <c r="O24" s="29"/>
      <c r="P24" s="28" t="s">
        <v>38</v>
      </c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26"/>
    </row>
    <row r="25" spans="2:27" s="21" customFormat="1" ht="12.95" customHeight="1" x14ac:dyDescent="0.15">
      <c r="B25" s="28"/>
      <c r="C25" s="24"/>
      <c r="D25" s="24"/>
      <c r="E25" s="24"/>
      <c r="F25" s="24" t="s">
        <v>39</v>
      </c>
      <c r="G25" s="24"/>
      <c r="H25" s="24"/>
      <c r="I25" s="23"/>
      <c r="J25" s="23"/>
      <c r="K25" s="23"/>
      <c r="L25" s="23"/>
      <c r="M25" s="23"/>
      <c r="N25" s="26">
        <f>IF('[1]貸借対照表(BS)円単位'!N25=0, "-",ROUND('[1]貸借対照表(BS)円単位'!N25, -(LOG10([1]設定!$B$2)))/[1]設定!$B$2)</f>
        <v>107434</v>
      </c>
      <c r="O25" s="29"/>
      <c r="P25" s="28"/>
      <c r="Q25" s="30" t="s">
        <v>40</v>
      </c>
      <c r="R25" s="40"/>
      <c r="S25" s="40"/>
      <c r="T25" s="40"/>
      <c r="U25" s="40"/>
      <c r="V25" s="41"/>
      <c r="W25" s="41"/>
      <c r="X25" s="41"/>
      <c r="Y25" s="41"/>
      <c r="Z25" s="41"/>
      <c r="AA25" s="26">
        <f>IF('[1]貸借対照表(BS)円単位'!AA25=0,"-",ROUND('[1]貸借対照表(BS)円単位'!AA25, -(LOG10([1]設定!$B$2)))/[1]設定!$B$2)</f>
        <v>44000282</v>
      </c>
    </row>
    <row r="26" spans="2:27" s="21" customFormat="1" ht="12.95" customHeight="1" x14ac:dyDescent="0.15">
      <c r="B26" s="28"/>
      <c r="C26" s="24"/>
      <c r="D26" s="24"/>
      <c r="E26" s="24" t="s">
        <v>41</v>
      </c>
      <c r="F26" s="24"/>
      <c r="G26" s="24"/>
      <c r="H26" s="24"/>
      <c r="I26" s="23"/>
      <c r="J26" s="23"/>
      <c r="K26" s="23"/>
      <c r="L26" s="23"/>
      <c r="M26" s="23"/>
      <c r="N26" s="26">
        <f>IF('[1]貸借対照表(BS)円単位'!N26=0, "-",ROUND('[1]貸借対照表(BS)円単位'!N26, -(LOG10([1]設定!$B$2)))/[1]設定!$B$2)</f>
        <v>24661726</v>
      </c>
      <c r="O26" s="29"/>
      <c r="P26" s="28"/>
      <c r="Q26" s="23" t="s">
        <v>42</v>
      </c>
      <c r="R26" s="40"/>
      <c r="S26" s="40"/>
      <c r="T26" s="40"/>
      <c r="U26" s="40"/>
      <c r="V26" s="41"/>
      <c r="W26" s="41"/>
      <c r="X26" s="41"/>
      <c r="Y26" s="41"/>
      <c r="Z26" s="41"/>
      <c r="AA26" s="26">
        <f>IF('[1]貸借対照表(BS)円単位'!AA26=0,"-",ROUND('[1]貸借対照表(BS)円単位'!AA26, -(LOG10([1]設定!$B$2)))/[1]設定!$B$2)</f>
        <v>-7893827</v>
      </c>
    </row>
    <row r="27" spans="2:27" s="21" customFormat="1" ht="12.95" customHeight="1" x14ac:dyDescent="0.15">
      <c r="B27" s="28"/>
      <c r="C27" s="24"/>
      <c r="D27" s="24"/>
      <c r="E27" s="24"/>
      <c r="F27" s="24" t="s">
        <v>43</v>
      </c>
      <c r="G27" s="24"/>
      <c r="H27" s="24"/>
      <c r="I27" s="23"/>
      <c r="J27" s="23"/>
      <c r="K27" s="23"/>
      <c r="L27" s="23"/>
      <c r="M27" s="23"/>
      <c r="N27" s="26">
        <f>IF('[1]貸借対照表(BS)円単位'!N27=0, "-",ROUND('[1]貸借対照表(BS)円単位'!N27, -(LOG10([1]設定!$B$2)))/[1]設定!$B$2)</f>
        <v>294361</v>
      </c>
      <c r="O27" s="29"/>
      <c r="P27" s="22"/>
      <c r="Q27" s="23"/>
      <c r="R27" s="23"/>
      <c r="S27" s="23"/>
      <c r="T27" s="23"/>
      <c r="U27" s="23"/>
      <c r="V27" s="23"/>
      <c r="W27" s="23"/>
      <c r="X27" s="23"/>
      <c r="Y27" s="23"/>
      <c r="Z27" s="42"/>
      <c r="AA27" s="26"/>
    </row>
    <row r="28" spans="2:27" s="21" customFormat="1" ht="12.95" customHeight="1" x14ac:dyDescent="0.15">
      <c r="B28" s="28"/>
      <c r="C28" s="24"/>
      <c r="D28" s="24"/>
      <c r="E28" s="24"/>
      <c r="F28" s="24" t="s">
        <v>16</v>
      </c>
      <c r="G28" s="24"/>
      <c r="H28" s="24"/>
      <c r="I28" s="23"/>
      <c r="J28" s="23"/>
      <c r="K28" s="23"/>
      <c r="L28" s="23"/>
      <c r="M28" s="23"/>
      <c r="N28" s="26">
        <f>IF('[1]貸借対照表(BS)円単位'!N28=0, "-",ROUND('[1]貸借対照表(BS)円単位'!N28, -(LOG10([1]設定!$B$2)))/[1]設定!$B$2)</f>
        <v>171262</v>
      </c>
      <c r="O28" s="29"/>
      <c r="P28" s="22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6"/>
    </row>
    <row r="29" spans="2:27" s="21" customFormat="1" ht="12.95" customHeight="1" x14ac:dyDescent="0.15">
      <c r="B29" s="28"/>
      <c r="C29" s="24"/>
      <c r="D29" s="24"/>
      <c r="E29" s="24"/>
      <c r="F29" s="24" t="s">
        <v>18</v>
      </c>
      <c r="G29" s="24"/>
      <c r="H29" s="24"/>
      <c r="I29" s="23"/>
      <c r="J29" s="23"/>
      <c r="K29" s="23"/>
      <c r="L29" s="23"/>
      <c r="M29" s="23"/>
      <c r="N29" s="26">
        <f>IF('[1]貸借対照表(BS)円単位'!N29=0, "-",ROUND('[1]貸借対照表(BS)円単位'!N29, -(LOG10([1]設定!$B$2)))/[1]設定!$B$2)</f>
        <v>-105667</v>
      </c>
      <c r="O29" s="29"/>
      <c r="P29" s="22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6"/>
    </row>
    <row r="30" spans="2:27" s="21" customFormat="1" ht="12.95" customHeight="1" x14ac:dyDescent="0.15">
      <c r="B30" s="28"/>
      <c r="C30" s="24"/>
      <c r="D30" s="24"/>
      <c r="E30" s="24"/>
      <c r="F30" s="24" t="s">
        <v>44</v>
      </c>
      <c r="G30" s="24"/>
      <c r="H30" s="24"/>
      <c r="I30" s="23"/>
      <c r="J30" s="23"/>
      <c r="K30" s="23"/>
      <c r="L30" s="23"/>
      <c r="M30" s="23"/>
      <c r="N30" s="26">
        <f>IF('[1]貸借対照表(BS)円単位'!N30=0, "-",ROUND('[1]貸借対照表(BS)円単位'!N30, -(LOG10([1]設定!$B$2)))/[1]設定!$B$2)</f>
        <v>53939387</v>
      </c>
      <c r="O30" s="29"/>
      <c r="P30" s="22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6"/>
    </row>
    <row r="31" spans="2:27" s="21" customFormat="1" ht="12.95" customHeight="1" x14ac:dyDescent="0.15">
      <c r="B31" s="28"/>
      <c r="C31" s="24"/>
      <c r="D31" s="24"/>
      <c r="E31" s="24"/>
      <c r="F31" s="24" t="s">
        <v>22</v>
      </c>
      <c r="G31" s="24"/>
      <c r="H31" s="24"/>
      <c r="I31" s="23"/>
      <c r="J31" s="23"/>
      <c r="K31" s="23"/>
      <c r="L31" s="23"/>
      <c r="M31" s="23"/>
      <c r="N31" s="26">
        <f>IF('[1]貸借対照表(BS)円単位'!N31=0, "-",ROUND('[1]貸借対照表(BS)円単位'!N31, -(LOG10([1]設定!$B$2)))/[1]設定!$B$2)</f>
        <v>-29726363</v>
      </c>
      <c r="O31" s="29"/>
      <c r="P31" s="22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6"/>
    </row>
    <row r="32" spans="2:27" s="21" customFormat="1" ht="12.95" customHeight="1" x14ac:dyDescent="0.15">
      <c r="B32" s="28"/>
      <c r="C32" s="24"/>
      <c r="D32" s="24"/>
      <c r="E32" s="24"/>
      <c r="F32" s="24" t="s">
        <v>45</v>
      </c>
      <c r="G32" s="24"/>
      <c r="H32" s="24"/>
      <c r="I32" s="23"/>
      <c r="J32" s="23"/>
      <c r="K32" s="23"/>
      <c r="L32" s="23"/>
      <c r="M32" s="23"/>
      <c r="N32" s="26" t="str">
        <f>IF('[1]貸借対照表(BS)円単位'!N32=0, "-",ROUND('[1]貸借対照表(BS)円単位'!N32, -(LOG10([1]設定!$B$2)))/[1]設定!$B$2)</f>
        <v>-</v>
      </c>
      <c r="O32" s="29"/>
      <c r="P32" s="22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6"/>
    </row>
    <row r="33" spans="2:27" s="21" customFormat="1" ht="12.95" customHeight="1" x14ac:dyDescent="0.15">
      <c r="B33" s="28"/>
      <c r="C33" s="24"/>
      <c r="D33" s="24"/>
      <c r="E33" s="24"/>
      <c r="F33" s="24" t="s">
        <v>37</v>
      </c>
      <c r="G33" s="24"/>
      <c r="H33" s="24"/>
      <c r="I33" s="23"/>
      <c r="J33" s="23"/>
      <c r="K33" s="23"/>
      <c r="L33" s="23"/>
      <c r="M33" s="23"/>
      <c r="N33" s="26" t="str">
        <f>IF('[1]貸借対照表(BS)円単位'!N33=0, "-",ROUND('[1]貸借対照表(BS)円単位'!N33, -(LOG10([1]設定!$B$2)))/[1]設定!$B$2)</f>
        <v>-</v>
      </c>
      <c r="O33" s="29"/>
      <c r="P33" s="22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6"/>
    </row>
    <row r="34" spans="2:27" s="21" customFormat="1" ht="12.95" customHeight="1" x14ac:dyDescent="0.15">
      <c r="B34" s="28"/>
      <c r="C34" s="24"/>
      <c r="D34" s="24"/>
      <c r="E34" s="24"/>
      <c r="F34" s="24" t="s">
        <v>39</v>
      </c>
      <c r="G34" s="24"/>
      <c r="H34" s="24"/>
      <c r="I34" s="23"/>
      <c r="J34" s="23"/>
      <c r="K34" s="23"/>
      <c r="L34" s="23"/>
      <c r="M34" s="23"/>
      <c r="N34" s="26">
        <f>IF('[1]貸借対照表(BS)円単位'!N34=0, "-",ROUND('[1]貸借対照表(BS)円単位'!N34, -(LOG10([1]設定!$B$2)))/[1]設定!$B$2)</f>
        <v>88746</v>
      </c>
      <c r="O34" s="29"/>
      <c r="P34" s="22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6"/>
    </row>
    <row r="35" spans="2:27" s="21" customFormat="1" ht="12.95" customHeight="1" x14ac:dyDescent="0.15">
      <c r="B35" s="28"/>
      <c r="C35" s="24"/>
      <c r="D35" s="24"/>
      <c r="E35" s="24" t="s">
        <v>46</v>
      </c>
      <c r="F35" s="43"/>
      <c r="G35" s="43"/>
      <c r="H35" s="43"/>
      <c r="I35" s="44"/>
      <c r="J35" s="44"/>
      <c r="K35" s="44"/>
      <c r="L35" s="44"/>
      <c r="M35" s="44"/>
      <c r="N35" s="26">
        <f>IF('[1]貸借対照表(BS)円単位'!N35=0, "-",ROUND('[1]貸借対照表(BS)円単位'!N35, -(LOG10([1]設定!$B$2)))/[1]設定!$B$2)</f>
        <v>1914826</v>
      </c>
      <c r="O35" s="29"/>
      <c r="P35" s="22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6"/>
    </row>
    <row r="36" spans="2:27" s="21" customFormat="1" ht="12.95" customHeight="1" x14ac:dyDescent="0.15">
      <c r="B36" s="28"/>
      <c r="C36" s="24"/>
      <c r="D36" s="24"/>
      <c r="E36" s="24" t="s">
        <v>47</v>
      </c>
      <c r="F36" s="43"/>
      <c r="G36" s="43"/>
      <c r="H36" s="43"/>
      <c r="I36" s="44"/>
      <c r="J36" s="44"/>
      <c r="K36" s="44"/>
      <c r="L36" s="44"/>
      <c r="M36" s="44"/>
      <c r="N36" s="26">
        <f>IF('[1]貸借対照表(BS)円単位'!N36=0, "-",ROUND('[1]貸借対照表(BS)円単位'!N36, -(LOG10([1]設定!$B$2)))/[1]設定!$B$2)</f>
        <v>-1264603</v>
      </c>
      <c r="O36" s="29"/>
      <c r="P36" s="22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6"/>
    </row>
    <row r="37" spans="2:27" s="21" customFormat="1" ht="12.95" customHeight="1" x14ac:dyDescent="0.15">
      <c r="B37" s="28"/>
      <c r="C37" s="24"/>
      <c r="D37" s="24" t="s">
        <v>48</v>
      </c>
      <c r="E37" s="24"/>
      <c r="F37" s="43"/>
      <c r="G37" s="43"/>
      <c r="H37" s="43"/>
      <c r="I37" s="44"/>
      <c r="J37" s="44"/>
      <c r="K37" s="44"/>
      <c r="L37" s="44"/>
      <c r="M37" s="44"/>
      <c r="N37" s="26">
        <f>IF('[1]貸借対照表(BS)円単位'!N37=0, "-",ROUND('[1]貸借対照表(BS)円単位'!N37, -(LOG10([1]設定!$B$2)))/[1]設定!$B$2)</f>
        <v>7263</v>
      </c>
      <c r="O37" s="29"/>
      <c r="P37" s="22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6"/>
    </row>
    <row r="38" spans="2:27" s="21" customFormat="1" ht="12.95" customHeight="1" x14ac:dyDescent="0.15">
      <c r="B38" s="28"/>
      <c r="C38" s="24"/>
      <c r="D38" s="24"/>
      <c r="E38" s="24" t="s">
        <v>49</v>
      </c>
      <c r="F38" s="24"/>
      <c r="G38" s="24"/>
      <c r="H38" s="24"/>
      <c r="I38" s="23"/>
      <c r="J38" s="23"/>
      <c r="K38" s="23"/>
      <c r="L38" s="23"/>
      <c r="M38" s="23"/>
      <c r="N38" s="26">
        <f>IF('[1]貸借対照表(BS)円単位'!N38=0, "-",ROUND('[1]貸借対照表(BS)円単位'!N38, -(LOG10([1]設定!$B$2)))/[1]設定!$B$2)</f>
        <v>2240</v>
      </c>
      <c r="O38" s="29"/>
      <c r="P38" s="22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6"/>
    </row>
    <row r="39" spans="2:27" s="21" customFormat="1" ht="12.95" customHeight="1" x14ac:dyDescent="0.15">
      <c r="B39" s="28"/>
      <c r="C39" s="24"/>
      <c r="D39" s="24"/>
      <c r="E39" s="24" t="s">
        <v>50</v>
      </c>
      <c r="F39" s="24"/>
      <c r="G39" s="24"/>
      <c r="H39" s="24"/>
      <c r="I39" s="23"/>
      <c r="J39" s="23"/>
      <c r="K39" s="23"/>
      <c r="L39" s="23"/>
      <c r="M39" s="23"/>
      <c r="N39" s="26">
        <f>IF('[1]貸借対照表(BS)円単位'!N39=0, "-",ROUND('[1]貸借対照表(BS)円単位'!N39, -(LOG10([1]設定!$B$2)))/[1]設定!$B$2)</f>
        <v>5023</v>
      </c>
      <c r="O39" s="29"/>
      <c r="P39" s="22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6"/>
    </row>
    <row r="40" spans="2:27" s="21" customFormat="1" ht="12.95" customHeight="1" x14ac:dyDescent="0.15">
      <c r="B40" s="28"/>
      <c r="C40" s="24"/>
      <c r="D40" s="24" t="s">
        <v>51</v>
      </c>
      <c r="E40" s="24"/>
      <c r="F40" s="24"/>
      <c r="G40" s="24"/>
      <c r="H40" s="24"/>
      <c r="I40" s="24"/>
      <c r="J40" s="23"/>
      <c r="K40" s="23"/>
      <c r="L40" s="23"/>
      <c r="M40" s="23"/>
      <c r="N40" s="26">
        <f>IF('[1]貸借対照表(BS)円単位'!N40=0, "-",ROUND('[1]貸借対照表(BS)円単位'!N40, -(LOG10([1]設定!$B$2)))/[1]設定!$B$2)</f>
        <v>2693223</v>
      </c>
      <c r="O40" s="29"/>
      <c r="P40" s="2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6"/>
    </row>
    <row r="41" spans="2:27" s="21" customFormat="1" ht="12.95" customHeight="1" x14ac:dyDescent="0.15">
      <c r="B41" s="28"/>
      <c r="C41" s="24"/>
      <c r="D41" s="24"/>
      <c r="E41" s="24" t="s">
        <v>52</v>
      </c>
      <c r="F41" s="24"/>
      <c r="G41" s="24"/>
      <c r="H41" s="24"/>
      <c r="I41" s="24"/>
      <c r="J41" s="23"/>
      <c r="K41" s="23"/>
      <c r="L41" s="23"/>
      <c r="M41" s="23"/>
      <c r="N41" s="26">
        <f>IF('[1]貸借対照表(BS)円単位'!N41=0, "-",ROUND('[1]貸借対照表(BS)円単位'!N41, -(LOG10([1]設定!$B$2)))/[1]設定!$B$2)</f>
        <v>245780</v>
      </c>
      <c r="O41" s="29"/>
      <c r="P41" s="2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6"/>
    </row>
    <row r="42" spans="2:27" s="21" customFormat="1" ht="12.95" customHeight="1" x14ac:dyDescent="0.15">
      <c r="B42" s="28"/>
      <c r="C42" s="24"/>
      <c r="D42" s="24"/>
      <c r="E42" s="24"/>
      <c r="F42" s="30" t="s">
        <v>53</v>
      </c>
      <c r="G42" s="24"/>
      <c r="H42" s="24"/>
      <c r="I42" s="24"/>
      <c r="J42" s="23"/>
      <c r="K42" s="23"/>
      <c r="L42" s="23"/>
      <c r="M42" s="23"/>
      <c r="N42" s="26" t="str">
        <f>IF('[1]貸借対照表(BS)円単位'!N42=0, "-",ROUND('[1]貸借対照表(BS)円単位'!N42, -(LOG10([1]設定!$B$2)))/[1]設定!$B$2)</f>
        <v>-</v>
      </c>
      <c r="O42" s="29"/>
      <c r="P42" s="22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6"/>
    </row>
    <row r="43" spans="2:27" s="21" customFormat="1" ht="12.95" customHeight="1" x14ac:dyDescent="0.15">
      <c r="B43" s="28"/>
      <c r="C43" s="24"/>
      <c r="D43" s="24"/>
      <c r="E43" s="24"/>
      <c r="F43" s="30" t="s">
        <v>54</v>
      </c>
      <c r="G43" s="24"/>
      <c r="H43" s="24"/>
      <c r="I43" s="24"/>
      <c r="J43" s="23"/>
      <c r="K43" s="23"/>
      <c r="L43" s="23"/>
      <c r="M43" s="23"/>
      <c r="N43" s="26">
        <f>IF('[1]貸借対照表(BS)円単位'!N43=0, "-",ROUND('[1]貸借対照表(BS)円単位'!N43, -(LOG10([1]設定!$B$2)))/[1]設定!$B$2)</f>
        <v>245780</v>
      </c>
      <c r="O43" s="29"/>
      <c r="P43" s="22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6"/>
    </row>
    <row r="44" spans="2:27" s="21" customFormat="1" ht="12.95" customHeight="1" x14ac:dyDescent="0.15">
      <c r="B44" s="28"/>
      <c r="C44" s="24"/>
      <c r="D44" s="24"/>
      <c r="E44" s="24"/>
      <c r="F44" s="30" t="s">
        <v>17</v>
      </c>
      <c r="G44" s="24"/>
      <c r="H44" s="24"/>
      <c r="I44" s="24"/>
      <c r="J44" s="23"/>
      <c r="K44" s="23"/>
      <c r="L44" s="23"/>
      <c r="M44" s="23"/>
      <c r="N44" s="26" t="str">
        <f>IF('[1]貸借対照表(BS)円単位'!N44=0, "-",ROUND('[1]貸借対照表(BS)円単位'!N44, -(LOG10([1]設定!$B$2)))/[1]設定!$B$2)</f>
        <v>-</v>
      </c>
      <c r="O44" s="29"/>
      <c r="P44" s="2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6"/>
    </row>
    <row r="45" spans="2:27" s="21" customFormat="1" ht="12.95" customHeight="1" x14ac:dyDescent="0.15">
      <c r="B45" s="28"/>
      <c r="C45" s="24"/>
      <c r="D45" s="24"/>
      <c r="E45" s="24" t="s">
        <v>55</v>
      </c>
      <c r="F45" s="24"/>
      <c r="G45" s="24"/>
      <c r="H45" s="24"/>
      <c r="I45" s="23"/>
      <c r="J45" s="23"/>
      <c r="K45" s="23"/>
      <c r="L45" s="23"/>
      <c r="M45" s="23"/>
      <c r="N45" s="26" t="str">
        <f>IF('[1]貸借対照表(BS)円単位'!N45=0, "-",ROUND('[1]貸借対照表(BS)円単位'!N45, -(LOG10([1]設定!$B$2)))/[1]設定!$B$2)</f>
        <v>-</v>
      </c>
      <c r="O45" s="29"/>
      <c r="P45" s="22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6"/>
    </row>
    <row r="46" spans="2:27" s="21" customFormat="1" ht="12.95" customHeight="1" x14ac:dyDescent="0.15">
      <c r="B46" s="28"/>
      <c r="C46" s="24"/>
      <c r="D46" s="24"/>
      <c r="E46" s="24" t="s">
        <v>56</v>
      </c>
      <c r="F46" s="24"/>
      <c r="G46" s="24"/>
      <c r="H46" s="24"/>
      <c r="I46" s="23"/>
      <c r="J46" s="23"/>
      <c r="K46" s="23"/>
      <c r="L46" s="23"/>
      <c r="M46" s="23"/>
      <c r="N46" s="26">
        <f>IF('[1]貸借対照表(BS)円単位'!N46=0, "-",ROUND('[1]貸借対照表(BS)円単位'!N46, -(LOG10([1]設定!$B$2)))/[1]設定!$B$2)</f>
        <v>40838</v>
      </c>
      <c r="O46" s="29"/>
      <c r="P46" s="22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6"/>
    </row>
    <row r="47" spans="2:27" s="21" customFormat="1" ht="12.95" customHeight="1" x14ac:dyDescent="0.15">
      <c r="B47" s="28"/>
      <c r="C47" s="24"/>
      <c r="D47" s="24"/>
      <c r="E47" s="24" t="s">
        <v>57</v>
      </c>
      <c r="F47" s="24"/>
      <c r="G47" s="24"/>
      <c r="H47" s="24"/>
      <c r="I47" s="23"/>
      <c r="J47" s="23"/>
      <c r="K47" s="23"/>
      <c r="L47" s="23"/>
      <c r="M47" s="23"/>
      <c r="N47" s="26">
        <f>IF('[1]貸借対照表(BS)円単位'!N47=0, "-",ROUND('[1]貸借対照表(BS)円単位'!N47, -(LOG10([1]設定!$B$2)))/[1]設定!$B$2)</f>
        <v>29</v>
      </c>
      <c r="O47" s="29"/>
      <c r="P47" s="22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6"/>
    </row>
    <row r="48" spans="2:27" s="21" customFormat="1" ht="12.95" customHeight="1" x14ac:dyDescent="0.15">
      <c r="B48" s="28"/>
      <c r="C48" s="24"/>
      <c r="D48" s="24"/>
      <c r="E48" s="24" t="s">
        <v>58</v>
      </c>
      <c r="F48" s="24"/>
      <c r="G48" s="24"/>
      <c r="H48" s="24"/>
      <c r="I48" s="23"/>
      <c r="J48" s="23"/>
      <c r="K48" s="23"/>
      <c r="L48" s="23"/>
      <c r="M48" s="23"/>
      <c r="N48" s="26">
        <f>IF('[1]貸借対照表(BS)円単位'!N48=0, "-",ROUND('[1]貸借対照表(BS)円単位'!N48, -(LOG10([1]設定!$B$2)))/[1]設定!$B$2)</f>
        <v>2321039</v>
      </c>
      <c r="O48" s="29"/>
      <c r="P48" s="22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6"/>
    </row>
    <row r="49" spans="2:27" s="21" customFormat="1" ht="12.95" customHeight="1" x14ac:dyDescent="0.15">
      <c r="B49" s="28"/>
      <c r="C49" s="24"/>
      <c r="D49" s="24"/>
      <c r="E49" s="24"/>
      <c r="F49" s="30" t="s">
        <v>59</v>
      </c>
      <c r="G49" s="24"/>
      <c r="H49" s="24"/>
      <c r="I49" s="23"/>
      <c r="J49" s="23"/>
      <c r="K49" s="23"/>
      <c r="L49" s="23"/>
      <c r="M49" s="23"/>
      <c r="N49" s="26">
        <f>IF('[1]貸借対照表(BS)円単位'!N49=0, "-",ROUND('[1]貸借対照表(BS)円単位'!N49, -(LOG10([1]設定!$B$2)))/[1]設定!$B$2)</f>
        <v>721927</v>
      </c>
      <c r="O49" s="29"/>
      <c r="P49" s="22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6"/>
    </row>
    <row r="50" spans="2:27" s="21" customFormat="1" ht="12.95" customHeight="1" x14ac:dyDescent="0.15">
      <c r="B50" s="28"/>
      <c r="C50" s="23"/>
      <c r="D50" s="24"/>
      <c r="E50" s="24"/>
      <c r="F50" s="24" t="s">
        <v>45</v>
      </c>
      <c r="G50" s="24"/>
      <c r="H50" s="24"/>
      <c r="I50" s="23"/>
      <c r="J50" s="23"/>
      <c r="K50" s="23"/>
      <c r="L50" s="23"/>
      <c r="M50" s="23"/>
      <c r="N50" s="26">
        <f>IF('[1]貸借対照表(BS)円単位'!N50=0, "-",ROUND('[1]貸借対照表(BS)円単位'!N50, -(LOG10([1]設定!$B$2)))/[1]設定!$B$2)</f>
        <v>1599112</v>
      </c>
      <c r="O50" s="29"/>
      <c r="P50" s="22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6"/>
    </row>
    <row r="51" spans="2:27" s="21" customFormat="1" ht="12.95" customHeight="1" x14ac:dyDescent="0.15">
      <c r="B51" s="28"/>
      <c r="C51" s="23"/>
      <c r="D51" s="24"/>
      <c r="E51" s="24" t="s">
        <v>17</v>
      </c>
      <c r="F51" s="24"/>
      <c r="G51" s="24"/>
      <c r="H51" s="24"/>
      <c r="I51" s="23"/>
      <c r="J51" s="23"/>
      <c r="K51" s="23"/>
      <c r="L51" s="23"/>
      <c r="M51" s="23"/>
      <c r="N51" s="26">
        <f>IF('[1]貸借対照表(BS)円単位'!N51=0, "-",ROUND('[1]貸借対照表(BS)円単位'!N51, -(LOG10([1]設定!$B$2)))/[1]設定!$B$2)</f>
        <v>89983</v>
      </c>
      <c r="O51" s="29"/>
      <c r="P51" s="22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6"/>
    </row>
    <row r="52" spans="2:27" s="21" customFormat="1" ht="12.95" customHeight="1" x14ac:dyDescent="0.15">
      <c r="B52" s="28"/>
      <c r="C52" s="23"/>
      <c r="D52" s="24"/>
      <c r="E52" s="30" t="s">
        <v>60</v>
      </c>
      <c r="F52" s="24"/>
      <c r="G52" s="24"/>
      <c r="H52" s="24"/>
      <c r="I52" s="23"/>
      <c r="J52" s="23"/>
      <c r="K52" s="23"/>
      <c r="L52" s="23"/>
      <c r="M52" s="23"/>
      <c r="N52" s="26">
        <f>IF('[1]貸借対照表(BS)円単位'!N52=0, "-",ROUND('[1]貸借対照表(BS)円単位'!N52, -(LOG10([1]設定!$B$2)))/[1]設定!$B$2)</f>
        <v>-4446</v>
      </c>
      <c r="O52" s="29"/>
      <c r="P52" s="2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6"/>
    </row>
    <row r="53" spans="2:27" s="21" customFormat="1" ht="12.95" customHeight="1" x14ac:dyDescent="0.15">
      <c r="B53" s="28"/>
      <c r="C53" s="23" t="s">
        <v>61</v>
      </c>
      <c r="D53" s="24"/>
      <c r="E53" s="25"/>
      <c r="F53" s="25"/>
      <c r="G53" s="25"/>
      <c r="H53" s="23"/>
      <c r="I53" s="23"/>
      <c r="J53" s="23"/>
      <c r="K53" s="23"/>
      <c r="L53" s="23"/>
      <c r="M53" s="23"/>
      <c r="N53" s="26">
        <f>IF('[1]貸借対照表(BS)円単位'!N53=0, "-",ROUND('[1]貸借対照表(BS)円単位'!N53, -(LOG10([1]設定!$B$2)))/[1]設定!$B$2)</f>
        <v>4272383</v>
      </c>
      <c r="O53" s="29"/>
      <c r="P53" s="22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6"/>
    </row>
    <row r="54" spans="2:27" s="21" customFormat="1" ht="12.95" customHeight="1" x14ac:dyDescent="0.15">
      <c r="B54" s="28"/>
      <c r="C54" s="23"/>
      <c r="D54" s="24" t="s">
        <v>62</v>
      </c>
      <c r="E54" s="25"/>
      <c r="F54" s="25"/>
      <c r="G54" s="25"/>
      <c r="H54" s="23"/>
      <c r="I54" s="23"/>
      <c r="J54" s="23"/>
      <c r="K54" s="23"/>
      <c r="L54" s="23"/>
      <c r="M54" s="23"/>
      <c r="N54" s="26">
        <f>IF('[1]貸借対照表(BS)円単位'!N54=0, "-",ROUND('[1]貸借対照表(BS)円単位'!N54, -(LOG10([1]設定!$B$2)))/[1]設定!$B$2)</f>
        <v>1385761</v>
      </c>
      <c r="O54" s="29"/>
      <c r="P54" s="22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6"/>
    </row>
    <row r="55" spans="2:27" s="21" customFormat="1" ht="12.95" customHeight="1" x14ac:dyDescent="0.15">
      <c r="B55" s="28"/>
      <c r="C55" s="23"/>
      <c r="D55" s="30" t="s">
        <v>63</v>
      </c>
      <c r="E55" s="24"/>
      <c r="F55" s="43"/>
      <c r="G55" s="40"/>
      <c r="H55" s="40"/>
      <c r="I55" s="41"/>
      <c r="J55" s="23"/>
      <c r="K55" s="23"/>
      <c r="L55" s="23"/>
      <c r="M55" s="23"/>
      <c r="N55" s="26">
        <f>IF('[1]貸借対照表(BS)円単位'!N55=0, "-",ROUND('[1]貸借対照表(BS)円単位'!N55, -(LOG10([1]設定!$B$2)))/[1]設定!$B$2)</f>
        <v>249855</v>
      </c>
      <c r="O55" s="29"/>
      <c r="P55" s="22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6"/>
    </row>
    <row r="56" spans="2:27" s="21" customFormat="1" ht="12.95" customHeight="1" x14ac:dyDescent="0.15">
      <c r="B56" s="28"/>
      <c r="C56" s="23"/>
      <c r="D56" s="24" t="s">
        <v>64</v>
      </c>
      <c r="E56" s="24"/>
      <c r="F56" s="24"/>
      <c r="G56" s="24"/>
      <c r="H56" s="24"/>
      <c r="I56" s="23"/>
      <c r="J56" s="23"/>
      <c r="K56" s="23"/>
      <c r="L56" s="23"/>
      <c r="M56" s="23"/>
      <c r="N56" s="26">
        <f>IF('[1]貸借対照表(BS)円単位'!N56=0, "-",ROUND('[1]貸借対照表(BS)円単位'!N56, -(LOG10([1]設定!$B$2)))/[1]設定!$B$2)</f>
        <v>1019</v>
      </c>
      <c r="O56" s="29"/>
      <c r="P56" s="22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6"/>
    </row>
    <row r="57" spans="2:27" s="21" customFormat="1" ht="12.95" customHeight="1" x14ac:dyDescent="0.15">
      <c r="B57" s="28"/>
      <c r="C57" s="24"/>
      <c r="D57" s="24" t="s">
        <v>58</v>
      </c>
      <c r="E57" s="24"/>
      <c r="F57" s="43"/>
      <c r="G57" s="40"/>
      <c r="H57" s="40"/>
      <c r="I57" s="41"/>
      <c r="J57" s="41"/>
      <c r="K57" s="41"/>
      <c r="L57" s="41"/>
      <c r="M57" s="41"/>
      <c r="N57" s="26">
        <f>IF('[1]貸借対照表(BS)円単位'!N57=0, "-",ROUND('[1]貸借対照表(BS)円単位'!N57, -(LOG10([1]設定!$B$2)))/[1]設定!$B$2)</f>
        <v>2400876</v>
      </c>
      <c r="O57" s="29"/>
      <c r="P57" s="2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6"/>
    </row>
    <row r="58" spans="2:27" s="21" customFormat="1" ht="12.95" customHeight="1" x14ac:dyDescent="0.15">
      <c r="B58" s="28"/>
      <c r="C58" s="24"/>
      <c r="D58" s="24"/>
      <c r="E58" s="24" t="s">
        <v>65</v>
      </c>
      <c r="F58" s="24"/>
      <c r="G58" s="24"/>
      <c r="H58" s="24"/>
      <c r="I58" s="23"/>
      <c r="J58" s="23"/>
      <c r="K58" s="23"/>
      <c r="L58" s="23"/>
      <c r="M58" s="23"/>
      <c r="N58" s="26">
        <f>IF('[1]貸借対照表(BS)円単位'!N58=0, "-",ROUND('[1]貸借対照表(BS)円単位'!N58, -(LOG10([1]設定!$B$2)))/[1]設定!$B$2)</f>
        <v>2400876</v>
      </c>
      <c r="O58" s="29"/>
      <c r="P58" s="2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6"/>
    </row>
    <row r="59" spans="2:27" s="21" customFormat="1" ht="12.95" customHeight="1" x14ac:dyDescent="0.15">
      <c r="B59" s="28"/>
      <c r="C59" s="24"/>
      <c r="D59" s="24"/>
      <c r="E59" s="30" t="s">
        <v>59</v>
      </c>
      <c r="F59" s="24"/>
      <c r="G59" s="24"/>
      <c r="H59" s="24"/>
      <c r="I59" s="23"/>
      <c r="J59" s="23"/>
      <c r="K59" s="23"/>
      <c r="L59" s="23"/>
      <c r="M59" s="23"/>
      <c r="N59" s="26" t="str">
        <f>IF('[1]貸借対照表(BS)円単位'!N59=0, "-",ROUND('[1]貸借対照表(BS)円単位'!N59, -(LOG10([1]設定!$B$2)))/[1]設定!$B$2)</f>
        <v>-</v>
      </c>
      <c r="O59" s="29"/>
      <c r="P59" s="22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6"/>
    </row>
    <row r="60" spans="2:27" s="21" customFormat="1" ht="12.95" customHeight="1" x14ac:dyDescent="0.15">
      <c r="B60" s="28"/>
      <c r="C60" s="24"/>
      <c r="D60" s="24" t="s">
        <v>66</v>
      </c>
      <c r="E60" s="24"/>
      <c r="F60" s="43"/>
      <c r="G60" s="40"/>
      <c r="H60" s="40"/>
      <c r="I60" s="41"/>
      <c r="J60" s="41"/>
      <c r="K60" s="41"/>
      <c r="L60" s="41"/>
      <c r="M60" s="41"/>
      <c r="N60" s="26">
        <f>IF('[1]貸借対照表(BS)円単位'!N60=0, "-",ROUND('[1]貸借対照表(BS)円単位'!N60, -(LOG10([1]設定!$B$2)))/[1]設定!$B$2)</f>
        <v>234520</v>
      </c>
      <c r="O60" s="29"/>
      <c r="P60" s="22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6"/>
    </row>
    <row r="61" spans="2:27" s="21" customFormat="1" ht="12.95" customHeight="1" x14ac:dyDescent="0.15">
      <c r="B61" s="28"/>
      <c r="C61" s="24"/>
      <c r="D61" s="24" t="s">
        <v>45</v>
      </c>
      <c r="E61" s="24"/>
      <c r="F61" s="24"/>
      <c r="G61" s="24"/>
      <c r="H61" s="24"/>
      <c r="I61" s="23"/>
      <c r="J61" s="23"/>
      <c r="K61" s="23"/>
      <c r="L61" s="23"/>
      <c r="M61" s="23"/>
      <c r="N61" s="26">
        <f>IF('[1]貸借対照表(BS)円単位'!N61=0, "-",ROUND('[1]貸借対照表(BS)円単位'!N61, -(LOG10([1]設定!$B$2)))/[1]設定!$B$2)</f>
        <v>1121</v>
      </c>
      <c r="O61" s="29"/>
      <c r="P61" s="22"/>
      <c r="Q61" s="23"/>
      <c r="R61" s="23"/>
      <c r="S61" s="23"/>
      <c r="T61" s="23"/>
      <c r="U61" s="23"/>
      <c r="V61" s="23"/>
      <c r="W61" s="23"/>
      <c r="X61" s="23"/>
      <c r="Y61" s="23"/>
      <c r="Z61" s="42"/>
      <c r="AA61" s="26"/>
    </row>
    <row r="62" spans="2:27" s="21" customFormat="1" ht="12.95" customHeight="1" thickBot="1" x14ac:dyDescent="0.2">
      <c r="B62" s="28"/>
      <c r="C62" s="24"/>
      <c r="D62" s="30" t="s">
        <v>60</v>
      </c>
      <c r="E62" s="24"/>
      <c r="F62" s="24"/>
      <c r="G62" s="24"/>
      <c r="H62" s="24"/>
      <c r="I62" s="23"/>
      <c r="J62" s="23"/>
      <c r="K62" s="23"/>
      <c r="L62" s="23"/>
      <c r="M62" s="23"/>
      <c r="N62" s="26">
        <f>IF('[1]貸借対照表(BS)円単位'!N62=0, "-",ROUND('[1]貸借対照表(BS)円単位'!N62, -(LOG10([1]設定!$B$2)))/[1]設定!$B$2)</f>
        <v>-769</v>
      </c>
      <c r="O62" s="29"/>
      <c r="P62" s="45"/>
      <c r="Q62" s="46"/>
      <c r="R62" s="46"/>
      <c r="S62" s="46"/>
      <c r="T62" s="46"/>
      <c r="U62" s="46"/>
      <c r="V62" s="46"/>
      <c r="W62" s="46"/>
      <c r="X62" s="46"/>
      <c r="Y62" s="46"/>
      <c r="Z62" s="47"/>
      <c r="AA62" s="48"/>
    </row>
    <row r="63" spans="2:27" s="21" customFormat="1" ht="12.95" customHeight="1" thickBot="1" x14ac:dyDescent="0.2">
      <c r="B63" s="28"/>
      <c r="C63" s="23" t="s">
        <v>67</v>
      </c>
      <c r="D63" s="24"/>
      <c r="E63" s="25"/>
      <c r="F63" s="25"/>
      <c r="G63" s="25"/>
      <c r="H63" s="23"/>
      <c r="I63" s="23"/>
      <c r="J63" s="23"/>
      <c r="K63" s="23"/>
      <c r="L63" s="23"/>
      <c r="M63" s="23"/>
      <c r="N63" s="26" t="str">
        <f>IF('[1]貸借対照表(BS)円単位'!N63=0,"-",ROUND('[1]貸借対照表(BS)円単位'!N63, -(LOG10([1]設定!$B$2)))/[1]設定!$B$2)</f>
        <v>-</v>
      </c>
      <c r="O63" s="29"/>
      <c r="P63" s="49" t="s">
        <v>68</v>
      </c>
      <c r="Q63" s="50"/>
      <c r="R63" s="50"/>
      <c r="S63" s="50"/>
      <c r="T63" s="50"/>
      <c r="U63" s="50"/>
      <c r="V63" s="50"/>
      <c r="W63" s="50"/>
      <c r="X63" s="50"/>
      <c r="Y63" s="50"/>
      <c r="Z63" s="51"/>
      <c r="AA63" s="52">
        <f>IF('[1]貸借対照表(BS)円単位'!AA63=0,"-",ROUND('[1]貸借対照表(BS)円単位'!AA63, -(LOG10([1]設定!$B$2)))/[1]設定!$B$2)</f>
        <v>36106455</v>
      </c>
    </row>
    <row r="64" spans="2:27" s="21" customFormat="1" ht="12.95" customHeight="1" thickBot="1" x14ac:dyDescent="0.2">
      <c r="B64" s="53" t="s">
        <v>69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52">
        <f>IF('[1]貸借対照表(BS)円単位'!N64=0,"-",ROUND('[1]貸借対照表(BS)円単位'!N64, -(LOG10([1]設定!$B$2)))/[1]設定!$B$2)</f>
        <v>45772809</v>
      </c>
      <c r="O64" s="56"/>
      <c r="P64" s="16" t="s">
        <v>70</v>
      </c>
      <c r="Q64" s="17"/>
      <c r="R64" s="17"/>
      <c r="S64" s="17"/>
      <c r="T64" s="17"/>
      <c r="U64" s="17"/>
      <c r="V64" s="17"/>
      <c r="W64" s="17"/>
      <c r="X64" s="17"/>
      <c r="Y64" s="17"/>
      <c r="Z64" s="57"/>
      <c r="AA64" s="48">
        <f>IF('[1]貸借対照表(BS)円単位'!AA64=0,"-",ROUND('[1]貸借対照表(BS)円単位'!AA64, -(LOG10([1]設定!$B$2)))/[1]設定!$B$2)</f>
        <v>45772809</v>
      </c>
    </row>
  </sheetData>
  <mergeCells count="9">
    <mergeCell ref="P63:Z63"/>
    <mergeCell ref="B64:M64"/>
    <mergeCell ref="P64:Z64"/>
    <mergeCell ref="AA2:AA3"/>
    <mergeCell ref="B4:AA4"/>
    <mergeCell ref="N5:U5"/>
    <mergeCell ref="B6:M6"/>
    <mergeCell ref="P6:Z6"/>
    <mergeCell ref="P23:Z23"/>
  </mergeCells>
  <phoneticPr fontId="3"/>
  <printOptions horizontalCentered="1"/>
  <pageMargins left="0.47244094488188981" right="0.47244094488188981" top="0.51181102362204722" bottom="0.43307086614173229" header="0.51181102362204722" footer="0.23622047244094491"/>
  <pageSetup paperSize="9" firstPageNumber="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94"/>
  <sheetViews>
    <sheetView topLeftCell="A2" zoomScaleNormal="100" zoomScaleSheetLayoutView="100" workbookViewId="0">
      <selection activeCell="B1" sqref="B1"/>
    </sheetView>
  </sheetViews>
  <sheetFormatPr defaultColWidth="12" defaultRowHeight="18" customHeight="1" x14ac:dyDescent="0.15"/>
  <cols>
    <col min="1" max="1" width="1.6640625" style="58" customWidth="1"/>
    <col min="2" max="10" width="2.83203125" style="58" customWidth="1"/>
    <col min="11" max="11" width="24.5" style="58" customWidth="1"/>
    <col min="12" max="13" width="10.33203125" style="58" customWidth="1"/>
    <col min="14" max="16384" width="12" style="58"/>
  </cols>
  <sheetData>
    <row r="1" spans="1:15" ht="18" hidden="1" customHeight="1" x14ac:dyDescent="0.15"/>
    <row r="2" spans="1:15" ht="18" customHeight="1" x14ac:dyDescent="0.15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5" ht="23.25" customHeight="1" x14ac:dyDescent="0.2">
      <c r="A3" s="60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1"/>
    </row>
    <row r="4" spans="1:15" ht="14.1" customHeight="1" x14ac:dyDescent="0.2">
      <c r="A4" s="62" t="str">
        <f>'[1]行政コスト計算書(PL)円単位'!A4:M4</f>
        <v>自　平成28年 4月 1日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1"/>
      <c r="O4" s="61"/>
    </row>
    <row r="5" spans="1:15" ht="14.1" customHeight="1" x14ac:dyDescent="0.2">
      <c r="A5" s="63" t="str">
        <f>'[1]行政コスト計算書(PL)円単位'!A5:M5</f>
        <v>至　平成29年 3月31日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1"/>
      <c r="O5" s="61"/>
    </row>
    <row r="6" spans="1:15" ht="15.75" customHeight="1" thickBot="1" x14ac:dyDescent="0.25">
      <c r="A6" s="64" t="str">
        <f>IF('[1]貸借対照表(BS)円単位'!B5&lt;&gt;"",'[1]貸借対照表(BS)円単位'!B5,"")</f>
        <v>全体</v>
      </c>
      <c r="B6" s="65"/>
      <c r="C6" s="65"/>
      <c r="D6" s="65"/>
      <c r="E6" s="65"/>
      <c r="F6" s="65"/>
      <c r="G6" s="65"/>
      <c r="H6" s="65"/>
      <c r="I6" s="65"/>
      <c r="J6" s="65"/>
      <c r="K6" s="66"/>
      <c r="L6" s="65"/>
      <c r="M6" s="66" t="str">
        <f>[1]設定!$B$3</f>
        <v>（単位：千円）</v>
      </c>
      <c r="N6" s="61"/>
      <c r="O6" s="61"/>
    </row>
    <row r="7" spans="1:15" ht="15.75" customHeight="1" thickBot="1" x14ac:dyDescent="0.25">
      <c r="A7" s="67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9" t="s">
        <v>3</v>
      </c>
      <c r="M7" s="70"/>
      <c r="N7" s="61"/>
      <c r="O7" s="61"/>
    </row>
    <row r="8" spans="1:15" ht="15.75" customHeight="1" x14ac:dyDescent="0.15">
      <c r="A8" s="71"/>
      <c r="B8" s="72" t="s">
        <v>73</v>
      </c>
      <c r="C8" s="72"/>
      <c r="D8" s="73"/>
      <c r="E8" s="72"/>
      <c r="F8" s="72"/>
      <c r="G8" s="72"/>
      <c r="H8" s="72"/>
      <c r="I8" s="74"/>
      <c r="J8" s="74"/>
      <c r="K8" s="74"/>
      <c r="L8" s="75">
        <f>IF('[1]行政コスト計算書(PL)円単位'!L8:M8=0, "-",ROUND('[1]行政コスト計算書(PL)円単位'!L8:M8, -(LOG10([1]設定!$B$2)))/[1]設定!$B$2)</f>
        <v>11701426</v>
      </c>
      <c r="M8" s="76"/>
    </row>
    <row r="9" spans="1:15" ht="15.75" customHeight="1" x14ac:dyDescent="0.15">
      <c r="A9" s="71"/>
      <c r="B9" s="72"/>
      <c r="C9" s="72" t="s">
        <v>74</v>
      </c>
      <c r="D9" s="72"/>
      <c r="E9" s="72"/>
      <c r="F9" s="72"/>
      <c r="G9" s="72"/>
      <c r="H9" s="72"/>
      <c r="I9" s="74"/>
      <c r="J9" s="74"/>
      <c r="K9" s="74"/>
      <c r="L9" s="75">
        <f>IF('[1]行政コスト計算書(PL)円単位'!L9:M9=0, "-",ROUND('[1]行政コスト計算書(PL)円単位'!L9:M9, -(LOG10([1]設定!$B$2)))/[1]設定!$B$2)</f>
        <v>6214099</v>
      </c>
      <c r="M9" s="76"/>
    </row>
    <row r="10" spans="1:15" ht="15.75" customHeight="1" x14ac:dyDescent="0.15">
      <c r="A10" s="71"/>
      <c r="B10" s="72"/>
      <c r="C10" s="72"/>
      <c r="D10" s="72" t="s">
        <v>75</v>
      </c>
      <c r="E10" s="72"/>
      <c r="F10" s="72"/>
      <c r="G10" s="72"/>
      <c r="H10" s="72"/>
      <c r="I10" s="74"/>
      <c r="J10" s="74"/>
      <c r="K10" s="74"/>
      <c r="L10" s="75">
        <f>IF('[1]行政コスト計算書(PL)円単位'!L10:M10=0, "-",ROUND('[1]行政コスト計算書(PL)円単位'!L10:M10, -(LOG10([1]設定!$B$2)))/[1]設定!$B$2)</f>
        <v>1869698</v>
      </c>
      <c r="M10" s="76"/>
      <c r="N10" s="58" t="s">
        <v>76</v>
      </c>
    </row>
    <row r="11" spans="1:15" s="77" customFormat="1" ht="15.75" customHeight="1" x14ac:dyDescent="0.15">
      <c r="A11" s="71"/>
      <c r="B11" s="72"/>
      <c r="C11" s="72"/>
      <c r="D11" s="72"/>
      <c r="E11" s="72" t="s">
        <v>77</v>
      </c>
      <c r="F11" s="72"/>
      <c r="G11" s="72"/>
      <c r="H11" s="72"/>
      <c r="I11" s="74"/>
      <c r="J11" s="74"/>
      <c r="K11" s="74"/>
      <c r="L11" s="75">
        <f>IF('[1]行政コスト計算書(PL)円単位'!L11:M11=0, "-",ROUND('[1]行政コスト計算書(PL)円単位'!L11:M11, -(LOG10([1]設定!$B$2)))/[1]設定!$B$2)</f>
        <v>1494043</v>
      </c>
      <c r="M11" s="76"/>
    </row>
    <row r="12" spans="1:15" s="77" customFormat="1" ht="15.75" customHeight="1" x14ac:dyDescent="0.15">
      <c r="A12" s="71"/>
      <c r="B12" s="72"/>
      <c r="C12" s="72"/>
      <c r="D12" s="72"/>
      <c r="E12" s="72" t="s">
        <v>78</v>
      </c>
      <c r="F12" s="72"/>
      <c r="G12" s="72"/>
      <c r="H12" s="72"/>
      <c r="I12" s="74"/>
      <c r="J12" s="74"/>
      <c r="K12" s="74"/>
      <c r="L12" s="75">
        <f>IF('[1]行政コスト計算書(PL)円単位'!L12:M12=0, "-",ROUND('[1]行政コスト計算書(PL)円単位'!L12:M12, -(LOG10([1]設定!$B$2)))/[1]設定!$B$2)</f>
        <v>112603</v>
      </c>
      <c r="M12" s="76"/>
    </row>
    <row r="13" spans="1:15" s="77" customFormat="1" ht="15.75" customHeight="1" x14ac:dyDescent="0.15">
      <c r="A13" s="71"/>
      <c r="B13" s="72"/>
      <c r="C13" s="72"/>
      <c r="D13" s="72"/>
      <c r="E13" s="72" t="s">
        <v>79</v>
      </c>
      <c r="F13" s="72"/>
      <c r="G13" s="72"/>
      <c r="H13" s="72"/>
      <c r="I13" s="74"/>
      <c r="J13" s="74"/>
      <c r="K13" s="74"/>
      <c r="L13" s="75">
        <f>IF('[1]行政コスト計算書(PL)円単位'!L13:M13=0, "-",ROUND('[1]行政コスト計算書(PL)円単位'!L13:M13, -(LOG10([1]設定!$B$2)))/[1]設定!$B$2)</f>
        <v>30524</v>
      </c>
      <c r="M13" s="76"/>
    </row>
    <row r="14" spans="1:15" s="77" customFormat="1" ht="15.75" customHeight="1" x14ac:dyDescent="0.15">
      <c r="A14" s="71"/>
      <c r="B14" s="72"/>
      <c r="C14" s="72"/>
      <c r="D14" s="72"/>
      <c r="E14" s="72" t="s">
        <v>45</v>
      </c>
      <c r="F14" s="72"/>
      <c r="G14" s="72"/>
      <c r="H14" s="72"/>
      <c r="I14" s="74"/>
      <c r="J14" s="74"/>
      <c r="K14" s="74"/>
      <c r="L14" s="75">
        <f>IF('[1]行政コスト計算書(PL)円単位'!L14:M14=0, "-",ROUND('[1]行政コスト計算書(PL)円単位'!L14:M14, -(LOG10([1]設定!$B$2)))/[1]設定!$B$2)</f>
        <v>232528</v>
      </c>
      <c r="M14" s="76"/>
    </row>
    <row r="15" spans="1:15" s="77" customFormat="1" ht="15.75" customHeight="1" x14ac:dyDescent="0.15">
      <c r="A15" s="71"/>
      <c r="B15" s="72"/>
      <c r="C15" s="72"/>
      <c r="D15" s="72" t="s">
        <v>80</v>
      </c>
      <c r="E15" s="72"/>
      <c r="F15" s="72"/>
      <c r="G15" s="72"/>
      <c r="H15" s="72"/>
      <c r="I15" s="74"/>
      <c r="J15" s="74"/>
      <c r="K15" s="74"/>
      <c r="L15" s="75">
        <f>IF('[1]行政コスト計算書(PL)円単位'!L15:M15=0, "-",ROUND('[1]行政コスト計算書(PL)円単位'!L15:M15, -(LOG10([1]設定!$B$2)))/[1]設定!$B$2)</f>
        <v>4191153</v>
      </c>
      <c r="M15" s="76"/>
    </row>
    <row r="16" spans="1:15" s="77" customFormat="1" ht="15.75" customHeight="1" x14ac:dyDescent="0.15">
      <c r="A16" s="71"/>
      <c r="B16" s="72"/>
      <c r="C16" s="72"/>
      <c r="D16" s="72"/>
      <c r="E16" s="72" t="s">
        <v>81</v>
      </c>
      <c r="F16" s="72"/>
      <c r="G16" s="72"/>
      <c r="H16" s="72"/>
      <c r="I16" s="74"/>
      <c r="J16" s="74"/>
      <c r="K16" s="74"/>
      <c r="L16" s="75">
        <f>IF('[1]行政コスト計算書(PL)円単位'!L16:M16=0, "-",ROUND('[1]行政コスト計算書(PL)円単位'!L16:M16, -(LOG10([1]設定!$B$2)))/[1]設定!$B$2)</f>
        <v>2275401</v>
      </c>
      <c r="M16" s="76"/>
    </row>
    <row r="17" spans="1:22" s="77" customFormat="1" ht="15.75" customHeight="1" x14ac:dyDescent="0.15">
      <c r="A17" s="71"/>
      <c r="B17" s="72"/>
      <c r="C17" s="72"/>
      <c r="D17" s="72"/>
      <c r="E17" s="72" t="s">
        <v>82</v>
      </c>
      <c r="F17" s="72"/>
      <c r="G17" s="72"/>
      <c r="H17" s="72"/>
      <c r="I17" s="74"/>
      <c r="J17" s="74"/>
      <c r="K17" s="74"/>
      <c r="L17" s="75">
        <f>IF('[1]行政コスト計算書(PL)円単位'!L17:M17=0, "-",ROUND('[1]行政コスト計算書(PL)円単位'!L17:M17, -(LOG10([1]設定!$B$2)))/[1]設定!$B$2)</f>
        <v>101743</v>
      </c>
      <c r="M17" s="76"/>
      <c r="U17" s="78"/>
      <c r="V17" s="78"/>
    </row>
    <row r="18" spans="1:22" s="77" customFormat="1" ht="15.75" customHeight="1" x14ac:dyDescent="0.15">
      <c r="A18" s="71"/>
      <c r="B18" s="72"/>
      <c r="C18" s="72"/>
      <c r="D18" s="72"/>
      <c r="E18" s="72" t="s">
        <v>83</v>
      </c>
      <c r="F18" s="72"/>
      <c r="G18" s="72"/>
      <c r="H18" s="72"/>
      <c r="I18" s="74"/>
      <c r="J18" s="74"/>
      <c r="K18" s="74"/>
      <c r="L18" s="75">
        <f>IF('[1]行政コスト計算書(PL)円単位'!L18:M18=0, "-",ROUND('[1]行政コスト計算書(PL)円単位'!L18:M18, -(LOG10([1]設定!$B$2)))/[1]設定!$B$2)</f>
        <v>1809349</v>
      </c>
      <c r="M18" s="76"/>
      <c r="U18" s="78"/>
      <c r="V18" s="78"/>
    </row>
    <row r="19" spans="1:22" s="77" customFormat="1" ht="15.75" customHeight="1" x14ac:dyDescent="0.15">
      <c r="A19" s="71"/>
      <c r="B19" s="72"/>
      <c r="C19" s="72"/>
      <c r="D19" s="72"/>
      <c r="E19" s="72" t="s">
        <v>45</v>
      </c>
      <c r="F19" s="72"/>
      <c r="G19" s="72"/>
      <c r="H19" s="72"/>
      <c r="I19" s="74"/>
      <c r="J19" s="74"/>
      <c r="K19" s="74"/>
      <c r="L19" s="75">
        <f>IF('[1]行政コスト計算書(PL)円単位'!L19:M19=0, "-",ROUND('[1]行政コスト計算書(PL)円単位'!L19:M19, -(LOG10([1]設定!$B$2)))/[1]設定!$B$2)</f>
        <v>4660</v>
      </c>
      <c r="M19" s="76"/>
      <c r="O19" s="78"/>
      <c r="P19" s="78"/>
      <c r="Q19" s="78"/>
      <c r="R19" s="78"/>
      <c r="S19" s="78"/>
      <c r="T19" s="78"/>
      <c r="U19" s="78"/>
      <c r="V19" s="78"/>
    </row>
    <row r="20" spans="1:22" s="77" customFormat="1" ht="15.75" customHeight="1" x14ac:dyDescent="0.15">
      <c r="A20" s="71"/>
      <c r="B20" s="72"/>
      <c r="C20" s="72"/>
      <c r="D20" s="72" t="s">
        <v>84</v>
      </c>
      <c r="E20" s="72"/>
      <c r="F20" s="72"/>
      <c r="G20" s="72"/>
      <c r="H20" s="72"/>
      <c r="I20" s="74"/>
      <c r="J20" s="74"/>
      <c r="K20" s="74"/>
      <c r="L20" s="75">
        <f>IF('[1]行政コスト計算書(PL)円単位'!L20:M20=0, "-",ROUND('[1]行政コスト計算書(PL)円単位'!L20:M20, -(LOG10([1]設定!$B$2)))/[1]設定!$B$2)</f>
        <v>153248</v>
      </c>
      <c r="M20" s="76"/>
      <c r="O20" s="72"/>
      <c r="P20" s="72"/>
      <c r="Q20" s="72"/>
      <c r="R20" s="72"/>
      <c r="S20" s="74"/>
      <c r="T20" s="74"/>
      <c r="U20" s="74"/>
      <c r="V20" s="74"/>
    </row>
    <row r="21" spans="1:22" s="77" customFormat="1" ht="15.75" customHeight="1" x14ac:dyDescent="0.15">
      <c r="A21" s="71"/>
      <c r="B21" s="72"/>
      <c r="C21" s="72"/>
      <c r="D21" s="73"/>
      <c r="E21" s="73" t="s">
        <v>85</v>
      </c>
      <c r="F21" s="73"/>
      <c r="G21" s="72"/>
      <c r="H21" s="72"/>
      <c r="I21" s="74"/>
      <c r="J21" s="74"/>
      <c r="K21" s="74"/>
      <c r="L21" s="75">
        <f>IF('[1]行政コスト計算書(PL)円単位'!L21:M21=0, "-",ROUND('[1]行政コスト計算書(PL)円単位'!L21:M21, -(LOG10([1]設定!$B$2)))/[1]設定!$B$2)</f>
        <v>104260</v>
      </c>
      <c r="M21" s="76"/>
      <c r="O21" s="72"/>
      <c r="P21" s="72"/>
      <c r="Q21" s="72"/>
      <c r="R21" s="72"/>
      <c r="S21" s="74"/>
      <c r="T21" s="74"/>
      <c r="U21" s="74"/>
      <c r="V21" s="74"/>
    </row>
    <row r="22" spans="1:22" s="77" customFormat="1" ht="15.75" customHeight="1" x14ac:dyDescent="0.15">
      <c r="A22" s="71"/>
      <c r="B22" s="72"/>
      <c r="C22" s="72"/>
      <c r="D22" s="73"/>
      <c r="E22" s="72" t="s">
        <v>86</v>
      </c>
      <c r="F22" s="72"/>
      <c r="G22" s="72"/>
      <c r="H22" s="72"/>
      <c r="I22" s="74"/>
      <c r="J22" s="74"/>
      <c r="K22" s="74"/>
      <c r="L22" s="75">
        <f>IF('[1]行政コスト計算書(PL)円単位'!L22:M22=0, "-",ROUND('[1]行政コスト計算書(PL)円単位'!L22:M22, -(LOG10([1]設定!$B$2)))/[1]設定!$B$2)</f>
        <v>2767</v>
      </c>
      <c r="M22" s="76"/>
      <c r="O22" s="72"/>
      <c r="P22" s="72"/>
      <c r="Q22" s="72"/>
      <c r="R22" s="72"/>
      <c r="S22" s="74"/>
      <c r="T22" s="74"/>
      <c r="U22" s="74"/>
      <c r="V22" s="74"/>
    </row>
    <row r="23" spans="1:22" s="77" customFormat="1" ht="15.75" customHeight="1" x14ac:dyDescent="0.15">
      <c r="A23" s="71"/>
      <c r="B23" s="72"/>
      <c r="C23" s="72"/>
      <c r="D23" s="73"/>
      <c r="E23" s="72" t="s">
        <v>17</v>
      </c>
      <c r="F23" s="72"/>
      <c r="G23" s="72"/>
      <c r="H23" s="72"/>
      <c r="I23" s="74"/>
      <c r="J23" s="74"/>
      <c r="K23" s="74"/>
      <c r="L23" s="75">
        <f>IF('[1]行政コスト計算書(PL)円単位'!L23:M23=0, "-",ROUND('[1]行政コスト計算書(PL)円単位'!L23:M23, -(LOG10([1]設定!$B$2)))/[1]設定!$B$2)</f>
        <v>46221</v>
      </c>
      <c r="M23" s="76"/>
      <c r="O23" s="72"/>
      <c r="P23" s="72"/>
      <c r="Q23" s="72"/>
      <c r="R23" s="72"/>
      <c r="S23" s="74"/>
      <c r="T23" s="74"/>
      <c r="U23" s="74"/>
      <c r="V23" s="74"/>
    </row>
    <row r="24" spans="1:22" s="77" customFormat="1" ht="15.75" customHeight="1" x14ac:dyDescent="0.15">
      <c r="A24" s="71"/>
      <c r="B24" s="72"/>
      <c r="C24" s="79" t="s">
        <v>87</v>
      </c>
      <c r="D24" s="79"/>
      <c r="E24" s="72"/>
      <c r="F24" s="72"/>
      <c r="G24" s="72"/>
      <c r="H24" s="72"/>
      <c r="I24" s="74"/>
      <c r="J24" s="74"/>
      <c r="K24" s="74"/>
      <c r="L24" s="75">
        <f>IF('[1]行政コスト計算書(PL)円単位'!L24:M24=0, "-",ROUND('[1]行政コスト計算書(PL)円単位'!L24:M24, -(LOG10([1]設定!$B$2)))/[1]設定!$B$2)</f>
        <v>5487327</v>
      </c>
      <c r="M24" s="76"/>
      <c r="O24" s="72"/>
      <c r="P24" s="72"/>
      <c r="Q24" s="72"/>
      <c r="R24" s="72"/>
      <c r="S24" s="74"/>
      <c r="T24" s="74"/>
      <c r="U24" s="74"/>
      <c r="V24" s="74"/>
    </row>
    <row r="25" spans="1:22" s="77" customFormat="1" ht="15.75" customHeight="1" x14ac:dyDescent="0.15">
      <c r="A25" s="71"/>
      <c r="B25" s="72"/>
      <c r="C25" s="72"/>
      <c r="D25" s="72" t="s">
        <v>88</v>
      </c>
      <c r="E25" s="72"/>
      <c r="F25" s="72"/>
      <c r="G25" s="72"/>
      <c r="H25" s="72"/>
      <c r="I25" s="74"/>
      <c r="J25" s="74"/>
      <c r="K25" s="74"/>
      <c r="L25" s="75">
        <f>IF('[1]行政コスト計算書(PL)円単位'!L25:M25=0, "-",ROUND('[1]行政コスト計算書(PL)円単位'!L25:M25, -(LOG10([1]設定!$B$2)))/[1]設定!$B$2)</f>
        <v>4892164</v>
      </c>
      <c r="M25" s="76"/>
      <c r="O25" s="72"/>
      <c r="P25" s="72"/>
      <c r="Q25" s="72"/>
      <c r="R25" s="72"/>
      <c r="S25" s="74"/>
      <c r="T25" s="74"/>
      <c r="U25" s="74"/>
      <c r="V25" s="74"/>
    </row>
    <row r="26" spans="1:22" s="77" customFormat="1" ht="15.75" customHeight="1" x14ac:dyDescent="0.15">
      <c r="A26" s="71"/>
      <c r="B26" s="72"/>
      <c r="C26" s="72"/>
      <c r="D26" s="72" t="s">
        <v>89</v>
      </c>
      <c r="E26" s="72"/>
      <c r="F26" s="72"/>
      <c r="G26" s="72"/>
      <c r="H26" s="72"/>
      <c r="I26" s="74"/>
      <c r="J26" s="74"/>
      <c r="K26" s="74"/>
      <c r="L26" s="75">
        <f>IF('[1]行政コスト計算書(PL)円単位'!L26:M26=0, "-",ROUND('[1]行政コスト計算書(PL)円単位'!L26:M26, -(LOG10([1]設定!$B$2)))/[1]設定!$B$2)</f>
        <v>587945</v>
      </c>
      <c r="M26" s="76"/>
      <c r="O26" s="78"/>
      <c r="P26" s="78"/>
      <c r="Q26" s="78"/>
      <c r="R26" s="78"/>
      <c r="S26" s="78"/>
      <c r="T26" s="78"/>
      <c r="U26" s="78"/>
      <c r="V26" s="78"/>
    </row>
    <row r="27" spans="1:22" s="77" customFormat="1" ht="15.75" customHeight="1" x14ac:dyDescent="0.15">
      <c r="A27" s="71"/>
      <c r="B27" s="72"/>
      <c r="C27" s="72"/>
      <c r="D27" s="72" t="s">
        <v>90</v>
      </c>
      <c r="E27" s="72"/>
      <c r="F27" s="72"/>
      <c r="G27" s="72"/>
      <c r="H27" s="72"/>
      <c r="I27" s="74"/>
      <c r="J27" s="74"/>
      <c r="K27" s="74"/>
      <c r="L27" s="75" t="str">
        <f>IF('[1]行政コスト計算書(PL)円単位'!L27:M27=0, "-",ROUND('[1]行政コスト計算書(PL)円単位'!L27:M27, -(LOG10([1]設定!$B$2)))/[1]設定!$B$2)</f>
        <v>-</v>
      </c>
      <c r="M27" s="76"/>
      <c r="O27" s="78"/>
      <c r="P27" s="78"/>
      <c r="Q27" s="78"/>
      <c r="R27" s="78"/>
      <c r="S27" s="78"/>
      <c r="T27" s="78"/>
      <c r="U27" s="78"/>
    </row>
    <row r="28" spans="1:22" s="77" customFormat="1" ht="15.75" customHeight="1" x14ac:dyDescent="0.15">
      <c r="A28" s="71"/>
      <c r="B28" s="72"/>
      <c r="C28" s="72"/>
      <c r="D28" s="72" t="s">
        <v>91</v>
      </c>
      <c r="E28" s="72"/>
      <c r="F28" s="72"/>
      <c r="G28" s="72"/>
      <c r="H28" s="72"/>
      <c r="I28" s="74"/>
      <c r="J28" s="74"/>
      <c r="K28" s="74"/>
      <c r="L28" s="75">
        <f>IF('[1]行政コスト計算書(PL)円単位'!L28:M28=0, "-",ROUND('[1]行政コスト計算書(PL)円単位'!L28:M28, -(LOG10([1]設定!$B$2)))/[1]設定!$B$2)</f>
        <v>7218</v>
      </c>
      <c r="M28" s="76"/>
    </row>
    <row r="29" spans="1:22" s="77" customFormat="1" ht="15.75" customHeight="1" x14ac:dyDescent="0.15">
      <c r="A29" s="71"/>
      <c r="B29" s="80" t="s">
        <v>92</v>
      </c>
      <c r="C29" s="80"/>
      <c r="D29" s="72"/>
      <c r="E29" s="72"/>
      <c r="F29" s="72"/>
      <c r="G29" s="72"/>
      <c r="H29" s="72"/>
      <c r="I29" s="74"/>
      <c r="J29" s="74"/>
      <c r="K29" s="74"/>
      <c r="L29" s="75">
        <f>IF('[1]行政コスト計算書(PL)円単位'!L29:M29=0, "-",ROUND('[1]行政コスト計算書(PL)円単位'!L29:M29, -(LOG10([1]設定!$B$2)))/[1]設定!$B$2)</f>
        <v>1870051</v>
      </c>
      <c r="M29" s="76"/>
    </row>
    <row r="30" spans="1:22" s="77" customFormat="1" ht="15.75" customHeight="1" x14ac:dyDescent="0.15">
      <c r="A30" s="71"/>
      <c r="B30" s="72"/>
      <c r="C30" s="72" t="s">
        <v>93</v>
      </c>
      <c r="D30" s="80"/>
      <c r="E30" s="72"/>
      <c r="F30" s="72"/>
      <c r="G30" s="72"/>
      <c r="H30" s="72"/>
      <c r="I30" s="81"/>
      <c r="J30" s="81"/>
      <c r="K30" s="81"/>
      <c r="L30" s="75">
        <f>IF('[1]行政コスト計算書(PL)円単位'!L30:M30=0, "-",ROUND('[1]行政コスト計算書(PL)円単位'!L30:M30, -(LOG10([1]設定!$B$2)))/[1]設定!$B$2)</f>
        <v>1595560</v>
      </c>
      <c r="M30" s="76"/>
    </row>
    <row r="31" spans="1:22" s="77" customFormat="1" ht="15.75" customHeight="1" x14ac:dyDescent="0.15">
      <c r="A31" s="71"/>
      <c r="B31" s="72"/>
      <c r="C31" s="72" t="s">
        <v>45</v>
      </c>
      <c r="D31" s="72"/>
      <c r="E31" s="73"/>
      <c r="F31" s="72"/>
      <c r="G31" s="72"/>
      <c r="H31" s="72"/>
      <c r="I31" s="81"/>
      <c r="J31" s="81"/>
      <c r="K31" s="81"/>
      <c r="L31" s="75">
        <f>IF('[1]行政コスト計算書(PL)円単位'!L31:M31=0, "-",ROUND('[1]行政コスト計算書(PL)円単位'!L31:M31, -(LOG10([1]設定!$B$2)))/[1]設定!$B$2)</f>
        <v>274491</v>
      </c>
      <c r="M31" s="76"/>
    </row>
    <row r="32" spans="1:22" s="77" customFormat="1" ht="15.75" customHeight="1" x14ac:dyDescent="0.15">
      <c r="A32" s="82" t="s">
        <v>94</v>
      </c>
      <c r="B32" s="83"/>
      <c r="C32" s="83"/>
      <c r="D32" s="83"/>
      <c r="E32" s="83"/>
      <c r="F32" s="83"/>
      <c r="G32" s="83"/>
      <c r="H32" s="83"/>
      <c r="I32" s="84"/>
      <c r="J32" s="84"/>
      <c r="K32" s="84"/>
      <c r="L32" s="85">
        <f>IF('[1]行政コスト計算書(PL)円単位'!L32:M32=0, "-",ROUND('[1]行政コスト計算書(PL)円単位'!L32:M32, -(LOG10([1]設定!$B$2)))/[1]設定!$B$2)</f>
        <v>9831375</v>
      </c>
      <c r="M32" s="86"/>
    </row>
    <row r="33" spans="1:13" s="77" customFormat="1" ht="15.75" customHeight="1" x14ac:dyDescent="0.15">
      <c r="A33" s="71"/>
      <c r="B33" s="72" t="s">
        <v>95</v>
      </c>
      <c r="C33" s="72"/>
      <c r="D33" s="73"/>
      <c r="E33" s="72"/>
      <c r="F33" s="72"/>
      <c r="G33" s="72"/>
      <c r="H33" s="72"/>
      <c r="I33" s="74"/>
      <c r="J33" s="74"/>
      <c r="K33" s="74"/>
      <c r="L33" s="75">
        <f>IF('[1]行政コスト計算書(PL)円単位'!L33:M33=0, "-",ROUND('[1]行政コスト計算書(PL)円単位'!L33:M33, -(LOG10([1]設定!$B$2)))/[1]設定!$B$2)</f>
        <v>166568</v>
      </c>
      <c r="M33" s="76"/>
    </row>
    <row r="34" spans="1:13" s="77" customFormat="1" ht="15.75" customHeight="1" x14ac:dyDescent="0.15">
      <c r="A34" s="71"/>
      <c r="B34" s="72"/>
      <c r="C34" s="73" t="s">
        <v>96</v>
      </c>
      <c r="D34" s="73"/>
      <c r="E34" s="72"/>
      <c r="F34" s="72"/>
      <c r="G34" s="72"/>
      <c r="H34" s="72"/>
      <c r="I34" s="74"/>
      <c r="J34" s="74"/>
      <c r="K34" s="74"/>
      <c r="L34" s="75">
        <f>IF('[1]行政コスト計算書(PL)円単位'!L34:M34=0, "-",ROUND('[1]行政コスト計算書(PL)円単位'!L34:M34, -(LOG10([1]設定!$B$2)))/[1]設定!$B$2)</f>
        <v>163434</v>
      </c>
      <c r="M34" s="76"/>
    </row>
    <row r="35" spans="1:13" s="77" customFormat="1" ht="15.75" customHeight="1" x14ac:dyDescent="0.15">
      <c r="A35" s="71"/>
      <c r="B35" s="72"/>
      <c r="C35" s="79" t="s">
        <v>97</v>
      </c>
      <c r="D35" s="79"/>
      <c r="E35" s="72"/>
      <c r="F35" s="72"/>
      <c r="G35" s="72"/>
      <c r="H35" s="72"/>
      <c r="I35" s="74"/>
      <c r="J35" s="74"/>
      <c r="K35" s="74"/>
      <c r="L35" s="75">
        <f>IF('[1]行政コスト計算書(PL)円単位'!L35:M35=0, "-",ROUND('[1]行政コスト計算書(PL)円単位'!L35:M35, -(LOG10([1]設定!$B$2)))/[1]設定!$B$2)</f>
        <v>0</v>
      </c>
      <c r="M35" s="76"/>
    </row>
    <row r="36" spans="1:13" s="77" customFormat="1" ht="15.75" customHeight="1" x14ac:dyDescent="0.15">
      <c r="A36" s="71"/>
      <c r="B36" s="72"/>
      <c r="C36" s="73" t="s">
        <v>98</v>
      </c>
      <c r="D36" s="73"/>
      <c r="E36" s="72"/>
      <c r="F36" s="73"/>
      <c r="G36" s="72"/>
      <c r="H36" s="72"/>
      <c r="I36" s="74"/>
      <c r="J36" s="74"/>
      <c r="K36" s="74"/>
      <c r="L36" s="75" t="str">
        <f>IF('[1]行政コスト計算書(PL)円単位'!L36:M36=0, "-",ROUND('[1]行政コスト計算書(PL)円単位'!L36:M36, -(LOG10([1]設定!$B$2)))/[1]設定!$B$2)</f>
        <v>-</v>
      </c>
      <c r="M36" s="76"/>
    </row>
    <row r="37" spans="1:13" s="77" customFormat="1" ht="15.75" customHeight="1" x14ac:dyDescent="0.15">
      <c r="A37" s="71"/>
      <c r="B37" s="72"/>
      <c r="C37" s="72" t="s">
        <v>99</v>
      </c>
      <c r="D37" s="72"/>
      <c r="E37" s="72"/>
      <c r="F37" s="72"/>
      <c r="G37" s="72"/>
      <c r="H37" s="72"/>
      <c r="I37" s="74"/>
      <c r="J37" s="74"/>
      <c r="K37" s="74"/>
      <c r="L37" s="75" t="str">
        <f>IF('[1]行政コスト計算書(PL)円単位'!L37:M37=0, "-",ROUND('[1]行政コスト計算書(PL)円単位'!L37:M37, -(LOG10([1]設定!$B$2)))/[1]設定!$B$2)</f>
        <v>-</v>
      </c>
      <c r="M37" s="76"/>
    </row>
    <row r="38" spans="1:13" s="77" customFormat="1" ht="15.75" customHeight="1" x14ac:dyDescent="0.15">
      <c r="A38" s="71"/>
      <c r="B38" s="72"/>
      <c r="C38" s="72" t="s">
        <v>45</v>
      </c>
      <c r="D38" s="72"/>
      <c r="E38" s="72"/>
      <c r="F38" s="72"/>
      <c r="G38" s="72"/>
      <c r="H38" s="72"/>
      <c r="I38" s="74"/>
      <c r="J38" s="74"/>
      <c r="K38" s="74"/>
      <c r="L38" s="75">
        <f>IF('[1]行政コスト計算書(PL)円単位'!L38:M38=0, "-",ROUND('[1]行政コスト計算書(PL)円単位'!L38:M38, -(LOG10([1]設定!$B$2)))/[1]設定!$B$2)</f>
        <v>3133</v>
      </c>
      <c r="M38" s="76"/>
    </row>
    <row r="39" spans="1:13" s="77" customFormat="1" ht="15.75" customHeight="1" x14ac:dyDescent="0.15">
      <c r="A39" s="71"/>
      <c r="B39" s="72" t="s">
        <v>100</v>
      </c>
      <c r="C39" s="72"/>
      <c r="D39" s="72"/>
      <c r="E39" s="72"/>
      <c r="F39" s="72"/>
      <c r="G39" s="72"/>
      <c r="H39" s="72"/>
      <c r="I39" s="81"/>
      <c r="J39" s="81"/>
      <c r="K39" s="81"/>
      <c r="L39" s="75">
        <f>IF('[1]行政コスト計算書(PL)円単位'!L39:M39=0, "-",ROUND('[1]行政コスト計算書(PL)円単位'!L39:M39, -(LOG10([1]設定!$B$2)))/[1]設定!$B$2)</f>
        <v>11267</v>
      </c>
      <c r="M39" s="76"/>
    </row>
    <row r="40" spans="1:13" s="77" customFormat="1" ht="15.75" customHeight="1" x14ac:dyDescent="0.15">
      <c r="A40" s="71"/>
      <c r="B40" s="72"/>
      <c r="C40" s="72" t="s">
        <v>101</v>
      </c>
      <c r="D40" s="72"/>
      <c r="E40" s="72"/>
      <c r="F40" s="72"/>
      <c r="G40" s="72"/>
      <c r="H40" s="72"/>
      <c r="I40" s="81"/>
      <c r="J40" s="81"/>
      <c r="K40" s="81"/>
      <c r="L40" s="75">
        <f>IF('[1]行政コスト計算書(PL)円単位'!L40:M40=0, "-",ROUND('[1]行政コスト計算書(PL)円単位'!L40:M40, -(LOG10([1]設定!$B$2)))/[1]設定!$B$2)</f>
        <v>11019</v>
      </c>
      <c r="M40" s="76"/>
    </row>
    <row r="41" spans="1:13" s="77" customFormat="1" ht="15.75" customHeight="1" thickBot="1" x14ac:dyDescent="0.2">
      <c r="A41" s="71"/>
      <c r="B41" s="72"/>
      <c r="C41" s="72" t="s">
        <v>17</v>
      </c>
      <c r="D41" s="72"/>
      <c r="E41" s="72"/>
      <c r="F41" s="72"/>
      <c r="G41" s="72"/>
      <c r="H41" s="72"/>
      <c r="I41" s="81"/>
      <c r="J41" s="81"/>
      <c r="K41" s="81"/>
      <c r="L41" s="87">
        <f>IF('[1]行政コスト計算書(PL)円単位'!L41:M41=0, "-",ROUND('[1]行政コスト計算書(PL)円単位'!L41:M41, -(LOG10([1]設定!$B$2)))/[1]設定!$B$2)</f>
        <v>248</v>
      </c>
      <c r="M41" s="88"/>
    </row>
    <row r="42" spans="1:13" s="77" customFormat="1" ht="15.75" customHeight="1" thickBot="1" x14ac:dyDescent="0.2">
      <c r="A42" s="89" t="s">
        <v>102</v>
      </c>
      <c r="B42" s="90"/>
      <c r="C42" s="90"/>
      <c r="D42" s="90"/>
      <c r="E42" s="90"/>
      <c r="F42" s="90"/>
      <c r="G42" s="90"/>
      <c r="H42" s="90"/>
      <c r="I42" s="91"/>
      <c r="J42" s="91"/>
      <c r="K42" s="91"/>
      <c r="L42" s="92">
        <f>IF('[1]行政コスト計算書(PL)円単位'!L42:M42=0, "-",ROUND('[1]行政コスト計算書(PL)円単位'!L42:M42, -(LOG10([1]設定!$B$2)))/[1]設定!$B$2)</f>
        <v>9986675</v>
      </c>
      <c r="M42" s="93"/>
    </row>
    <row r="43" spans="1:13" s="77" customFormat="1" ht="15.6" customHeight="1" x14ac:dyDescent="0.15">
      <c r="A43" s="72"/>
      <c r="B43" s="72"/>
      <c r="C43" s="94"/>
      <c r="D43" s="94"/>
      <c r="E43" s="94"/>
      <c r="F43" s="94"/>
      <c r="G43" s="94"/>
      <c r="H43" s="94"/>
      <c r="I43" s="81"/>
      <c r="J43" s="81"/>
      <c r="K43" s="81"/>
    </row>
    <row r="44" spans="1:13" s="77" customFormat="1" ht="15.6" customHeight="1" x14ac:dyDescent="0.15">
      <c r="A44" s="72"/>
      <c r="B44" s="72"/>
      <c r="C44" s="72"/>
      <c r="D44" s="94"/>
      <c r="E44" s="94"/>
      <c r="F44" s="94"/>
      <c r="G44" s="94"/>
      <c r="H44" s="94"/>
      <c r="I44" s="81"/>
      <c r="J44" s="81"/>
      <c r="K44" s="81"/>
    </row>
    <row r="45" spans="1:13" s="77" customFormat="1" ht="15.6" customHeight="1" x14ac:dyDescent="0.15"/>
    <row r="46" spans="1:13" s="77" customFormat="1" ht="3.75" customHeight="1" x14ac:dyDescent="0.15"/>
    <row r="47" spans="1:13" s="77" customFormat="1" ht="15.6" customHeight="1" x14ac:dyDescent="0.15"/>
    <row r="48" spans="1:13" s="77" customFormat="1" ht="15.6" customHeight="1" x14ac:dyDescent="0.15"/>
    <row r="49" spans="1:15" s="77" customFormat="1" ht="15.6" customHeight="1" x14ac:dyDescent="0.15"/>
    <row r="50" spans="1:15" s="77" customFormat="1" ht="15.6" customHeight="1" x14ac:dyDescent="0.15"/>
    <row r="51" spans="1:15" s="77" customFormat="1" ht="15.6" customHeight="1" x14ac:dyDescent="0.15"/>
    <row r="52" spans="1:15" s="77" customFormat="1" ht="15.6" customHeight="1" x14ac:dyDescent="0.1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</row>
    <row r="53" spans="1:15" s="77" customFormat="1" ht="15.6" customHeight="1" x14ac:dyDescent="0.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5" s="77" customFormat="1" ht="15.6" customHeight="1" x14ac:dyDescent="0.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5" s="77" customFormat="1" ht="5.25" customHeight="1" x14ac:dyDescent="0.15"/>
    <row r="56" spans="1:15" s="77" customFormat="1" ht="15.6" customHeight="1" x14ac:dyDescent="0.15"/>
    <row r="57" spans="1:15" s="77" customFormat="1" ht="15.6" customHeight="1" x14ac:dyDescent="0.15"/>
    <row r="58" spans="1:15" s="77" customFormat="1" ht="15.6" customHeight="1" x14ac:dyDescent="0.15"/>
    <row r="59" spans="1:15" s="77" customFormat="1" ht="15.6" customHeight="1" x14ac:dyDescent="0.15"/>
    <row r="60" spans="1:15" s="77" customFormat="1" ht="15.6" customHeight="1" x14ac:dyDescent="0.15"/>
    <row r="61" spans="1:15" s="77" customFormat="1" ht="15.6" customHeight="1" x14ac:dyDescent="0.15"/>
    <row r="62" spans="1:15" s="77" customFormat="1" ht="15.6" customHeight="1" x14ac:dyDescent="0.15"/>
    <row r="63" spans="1:15" s="95" customFormat="1" ht="12.95" customHeight="1" x14ac:dyDescent="0.1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 ht="18" customHeight="1" x14ac:dyDescent="0.1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95"/>
      <c r="M64" s="95"/>
      <c r="N64" s="95"/>
      <c r="O64" s="95"/>
    </row>
    <row r="65" spans="1:15" ht="27" customHeight="1" x14ac:dyDescent="0.1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5" s="77" customFormat="1" ht="18" customHeight="1" x14ac:dyDescent="0.15">
      <c r="L66" s="58"/>
      <c r="M66" s="58"/>
      <c r="N66" s="58"/>
      <c r="O66" s="58"/>
    </row>
    <row r="67" spans="1:15" s="77" customFormat="1" ht="18" customHeight="1" x14ac:dyDescent="0.15"/>
    <row r="68" spans="1:15" s="77" customFormat="1" ht="18" customHeight="1" x14ac:dyDescent="0.15"/>
    <row r="69" spans="1:15" s="77" customFormat="1" ht="18" customHeight="1" x14ac:dyDescent="0.15"/>
    <row r="70" spans="1:15" s="77" customFormat="1" ht="18" customHeight="1" x14ac:dyDescent="0.15"/>
    <row r="71" spans="1:15" s="77" customFormat="1" ht="18" customHeight="1" x14ac:dyDescent="0.15"/>
    <row r="72" spans="1:15" s="77" customFormat="1" ht="18" customHeight="1" x14ac:dyDescent="0.15"/>
    <row r="73" spans="1:15" s="77" customFormat="1" ht="18" customHeight="1" x14ac:dyDescent="0.15"/>
    <row r="74" spans="1:15" s="77" customFormat="1" ht="18" customHeight="1" x14ac:dyDescent="0.15"/>
    <row r="75" spans="1:15" s="77" customFormat="1" ht="18" customHeight="1" x14ac:dyDescent="0.15"/>
    <row r="76" spans="1:15" s="77" customFormat="1" ht="18" customHeight="1" x14ac:dyDescent="0.15"/>
    <row r="77" spans="1:15" s="77" customFormat="1" ht="18" customHeight="1" x14ac:dyDescent="0.15"/>
    <row r="78" spans="1:15" s="77" customFormat="1" ht="18" customHeight="1" x14ac:dyDescent="0.15"/>
    <row r="79" spans="1:15" s="77" customFormat="1" ht="18" customHeight="1" x14ac:dyDescent="0.15"/>
    <row r="80" spans="1:15" s="77" customFormat="1" ht="18" customHeight="1" x14ac:dyDescent="0.15"/>
    <row r="81" spans="1:11" s="77" customFormat="1" ht="18" customHeight="1" x14ac:dyDescent="0.15"/>
    <row r="82" spans="1:11" s="77" customFormat="1" ht="18" customHeight="1" x14ac:dyDescent="0.15"/>
    <row r="83" spans="1:11" s="77" customFormat="1" ht="18" customHeight="1" x14ac:dyDescent="0.15"/>
    <row r="84" spans="1:11" s="77" customFormat="1" ht="18" customHeight="1" x14ac:dyDescent="0.15"/>
    <row r="85" spans="1:11" s="77" customFormat="1" ht="18" customHeight="1" x14ac:dyDescent="0.15"/>
    <row r="86" spans="1:11" s="77" customFormat="1" ht="18" customHeight="1" x14ac:dyDescent="0.1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</row>
    <row r="87" spans="1:11" s="77" customFormat="1" ht="18" customHeight="1" x14ac:dyDescent="0.1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</row>
    <row r="88" spans="1:11" s="77" customFormat="1" ht="18" customHeight="1" x14ac:dyDescent="0.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s="77" customFormat="1" ht="18" customHeight="1" x14ac:dyDescent="0.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</row>
    <row r="90" spans="1:11" s="77" customFormat="1" ht="18" customHeight="1" x14ac:dyDescent="0.15"/>
    <row r="91" spans="1:11" s="77" customFormat="1" ht="18" customHeight="1" x14ac:dyDescent="0.15"/>
    <row r="92" spans="1:11" s="77" customFormat="1" ht="18" customHeight="1" x14ac:dyDescent="0.15"/>
    <row r="93" spans="1:11" s="77" customFormat="1" ht="18" customHeight="1" x14ac:dyDescent="0.15"/>
    <row r="94" spans="1:11" s="77" customFormat="1" ht="18" customHeight="1" x14ac:dyDescent="0.15"/>
    <row r="95" spans="1:11" s="77" customFormat="1" ht="18" customHeight="1" x14ac:dyDescent="0.15"/>
    <row r="96" spans="1:11" s="77" customFormat="1" ht="18" customHeight="1" x14ac:dyDescent="0.15"/>
    <row r="97" spans="1:15" s="96" customFormat="1" ht="18" customHeight="1" x14ac:dyDescent="0.1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1:15" s="95" customFormat="1" ht="12.95" customHeight="1" x14ac:dyDescent="0.1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96"/>
      <c r="M98" s="96"/>
      <c r="N98" s="96"/>
      <c r="O98" s="96"/>
    </row>
    <row r="99" spans="1:15" ht="18" customHeight="1" x14ac:dyDescent="0.1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95"/>
      <c r="M99" s="95"/>
      <c r="N99" s="95"/>
      <c r="O99" s="95"/>
    </row>
    <row r="100" spans="1:15" ht="27" customHeight="1" x14ac:dyDescent="0.1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</row>
    <row r="101" spans="1:15" s="77" customFormat="1" ht="18" customHeight="1" x14ac:dyDescent="0.15">
      <c r="L101" s="58"/>
      <c r="M101" s="58"/>
      <c r="N101" s="58"/>
      <c r="O101" s="58"/>
    </row>
    <row r="102" spans="1:15" s="77" customFormat="1" ht="18" customHeight="1" x14ac:dyDescent="0.15"/>
    <row r="103" spans="1:15" s="77" customFormat="1" ht="18" customHeight="1" x14ac:dyDescent="0.15"/>
    <row r="104" spans="1:15" s="77" customFormat="1" ht="18" customHeight="1" x14ac:dyDescent="0.15"/>
    <row r="105" spans="1:15" s="77" customFormat="1" ht="18" customHeight="1" x14ac:dyDescent="0.15"/>
    <row r="106" spans="1:15" s="77" customFormat="1" ht="18" customHeight="1" x14ac:dyDescent="0.15"/>
    <row r="107" spans="1:15" s="77" customFormat="1" ht="18" customHeight="1" x14ac:dyDescent="0.15"/>
    <row r="108" spans="1:15" s="77" customFormat="1" ht="18" customHeight="1" x14ac:dyDescent="0.15"/>
    <row r="109" spans="1:15" s="77" customFormat="1" ht="18" customHeight="1" x14ac:dyDescent="0.15"/>
    <row r="110" spans="1:15" s="77" customFormat="1" ht="18" customHeight="1" x14ac:dyDescent="0.15"/>
    <row r="111" spans="1:15" s="77" customFormat="1" ht="18" customHeight="1" x14ac:dyDescent="0.15"/>
    <row r="112" spans="1:15" s="77" customFormat="1" ht="18" customHeight="1" x14ac:dyDescent="0.15"/>
    <row r="113" spans="1:11" s="77" customFormat="1" ht="18" customHeight="1" x14ac:dyDescent="0.15"/>
    <row r="114" spans="1:11" s="77" customFormat="1" ht="18" customHeight="1" x14ac:dyDescent="0.15"/>
    <row r="115" spans="1:11" s="77" customFormat="1" ht="18" customHeight="1" x14ac:dyDescent="0.15"/>
    <row r="116" spans="1:11" s="77" customFormat="1" ht="18" customHeight="1" x14ac:dyDescent="0.15"/>
    <row r="117" spans="1:11" s="77" customFormat="1" ht="18" customHeight="1" x14ac:dyDescent="0.15"/>
    <row r="118" spans="1:11" s="77" customFormat="1" ht="18" customHeight="1" x14ac:dyDescent="0.15"/>
    <row r="119" spans="1:11" s="77" customFormat="1" ht="18" customHeight="1" x14ac:dyDescent="0.15"/>
    <row r="120" spans="1:11" s="77" customFormat="1" ht="18" customHeight="1" x14ac:dyDescent="0.15"/>
    <row r="121" spans="1:11" s="77" customFormat="1" ht="18" customHeight="1" x14ac:dyDescent="0.15"/>
    <row r="122" spans="1:11" s="77" customFormat="1" ht="18" customHeight="1" x14ac:dyDescent="0.15"/>
    <row r="123" spans="1:11" s="77" customFormat="1" ht="18" customHeight="1" x14ac:dyDescent="0.15"/>
    <row r="124" spans="1:11" s="77" customFormat="1" ht="18" customHeight="1" x14ac:dyDescent="0.15"/>
    <row r="125" spans="1:11" s="77" customFormat="1" ht="18" customHeight="1" x14ac:dyDescent="0.15"/>
    <row r="126" spans="1:11" s="77" customFormat="1" ht="18" customHeight="1" x14ac:dyDescent="0.15"/>
    <row r="127" spans="1:11" s="77" customFormat="1" ht="18" customHeight="1" x14ac:dyDescent="0.15"/>
    <row r="128" spans="1:11" s="77" customFormat="1" ht="18" customHeight="1" x14ac:dyDescent="0.1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5" s="77" customFormat="1" ht="18" customHeight="1" x14ac:dyDescent="0.1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</row>
    <row r="130" spans="1:15" s="77" customFormat="1" ht="18" customHeight="1" x14ac:dyDescent="0.1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5" s="77" customFormat="1" ht="18" customHeight="1" x14ac:dyDescent="0.1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5" s="77" customFormat="1" ht="18" customHeight="1" x14ac:dyDescent="0.15"/>
    <row r="133" spans="1:15" s="77" customFormat="1" ht="18" customHeight="1" x14ac:dyDescent="0.15"/>
    <row r="134" spans="1:15" s="77" customFormat="1" ht="18" customHeight="1" x14ac:dyDescent="0.15"/>
    <row r="135" spans="1:15" s="77" customFormat="1" ht="18" customHeight="1" x14ac:dyDescent="0.15"/>
    <row r="136" spans="1:15" s="77" customFormat="1" ht="18" customHeight="1" x14ac:dyDescent="0.15"/>
    <row r="137" spans="1:15" s="77" customFormat="1" ht="18" customHeight="1" x14ac:dyDescent="0.15"/>
    <row r="138" spans="1:15" s="77" customFormat="1" ht="18" customHeight="1" x14ac:dyDescent="0.15"/>
    <row r="139" spans="1:15" s="96" customFormat="1" ht="18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s="95" customFormat="1" ht="12.95" customHeight="1" x14ac:dyDescent="0.1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96"/>
      <c r="M140" s="96"/>
      <c r="N140" s="96"/>
      <c r="O140" s="96"/>
    </row>
    <row r="141" spans="1:15" ht="18" customHeight="1" x14ac:dyDescent="0.1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95"/>
      <c r="M141" s="95"/>
      <c r="N141" s="95"/>
      <c r="O141" s="95"/>
    </row>
    <row r="142" spans="1:15" ht="27" customHeight="1" x14ac:dyDescent="0.1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</row>
    <row r="143" spans="1:15" s="77" customFormat="1" ht="14.45" customHeight="1" x14ac:dyDescent="0.15">
      <c r="L143" s="58"/>
      <c r="M143" s="58"/>
      <c r="N143" s="58"/>
      <c r="O143" s="58"/>
    </row>
    <row r="144" spans="1:15" s="77" customFormat="1" ht="14.45" customHeight="1" x14ac:dyDescent="0.15"/>
    <row r="145" s="77" customFormat="1" ht="14.45" customHeight="1" x14ac:dyDescent="0.15"/>
    <row r="146" s="77" customFormat="1" ht="14.45" customHeight="1" x14ac:dyDescent="0.15"/>
    <row r="147" s="77" customFormat="1" ht="14.45" customHeight="1" x14ac:dyDescent="0.15"/>
    <row r="148" s="77" customFormat="1" ht="14.45" customHeight="1" x14ac:dyDescent="0.15"/>
    <row r="149" s="77" customFormat="1" ht="14.45" customHeight="1" x14ac:dyDescent="0.15"/>
    <row r="150" s="77" customFormat="1" ht="14.45" customHeight="1" x14ac:dyDescent="0.15"/>
    <row r="151" s="77" customFormat="1" ht="14.45" customHeight="1" x14ac:dyDescent="0.15"/>
    <row r="152" s="77" customFormat="1" ht="14.45" customHeight="1" x14ac:dyDescent="0.15"/>
    <row r="153" s="77" customFormat="1" ht="14.45" customHeight="1" x14ac:dyDescent="0.15"/>
    <row r="154" s="77" customFormat="1" ht="14.45" customHeight="1" x14ac:dyDescent="0.15"/>
    <row r="155" s="77" customFormat="1" ht="14.45" customHeight="1" x14ac:dyDescent="0.15"/>
    <row r="156" s="77" customFormat="1" ht="14.45" customHeight="1" x14ac:dyDescent="0.15"/>
    <row r="157" s="77" customFormat="1" ht="14.45" customHeight="1" x14ac:dyDescent="0.15"/>
    <row r="158" s="77" customFormat="1" ht="14.45" customHeight="1" x14ac:dyDescent="0.15"/>
    <row r="159" s="77" customFormat="1" ht="14.45" customHeight="1" x14ac:dyDescent="0.15"/>
    <row r="160" s="77" customFormat="1" ht="14.45" customHeight="1" x14ac:dyDescent="0.15"/>
    <row r="161" s="77" customFormat="1" ht="14.45" customHeight="1" x14ac:dyDescent="0.15"/>
    <row r="162" s="77" customFormat="1" ht="14.45" customHeight="1" x14ac:dyDescent="0.15"/>
    <row r="163" s="77" customFormat="1" ht="14.45" customHeight="1" x14ac:dyDescent="0.15"/>
    <row r="164" s="77" customFormat="1" ht="14.45" customHeight="1" x14ac:dyDescent="0.15"/>
    <row r="165" s="77" customFormat="1" ht="14.45" customHeight="1" x14ac:dyDescent="0.15"/>
    <row r="166" s="77" customFormat="1" ht="14.45" customHeight="1" x14ac:dyDescent="0.15"/>
    <row r="167" s="77" customFormat="1" ht="14.45" customHeight="1" x14ac:dyDescent="0.15"/>
    <row r="168" s="77" customFormat="1" ht="14.45" customHeight="1" x14ac:dyDescent="0.15"/>
    <row r="169" s="77" customFormat="1" ht="14.45" customHeight="1" x14ac:dyDescent="0.15"/>
    <row r="170" s="77" customFormat="1" ht="14.45" customHeight="1" x14ac:dyDescent="0.15"/>
    <row r="171" s="77" customFormat="1" ht="14.45" customHeight="1" x14ac:dyDescent="0.15"/>
    <row r="172" s="77" customFormat="1" ht="14.45" customHeight="1" x14ac:dyDescent="0.15"/>
    <row r="173" s="77" customFormat="1" ht="14.45" customHeight="1" x14ac:dyDescent="0.15"/>
    <row r="174" s="77" customFormat="1" ht="14.45" customHeight="1" x14ac:dyDescent="0.15"/>
    <row r="175" s="77" customFormat="1" ht="14.45" customHeight="1" x14ac:dyDescent="0.15"/>
    <row r="176" s="77" customFormat="1" ht="14.45" customHeight="1" x14ac:dyDescent="0.15"/>
    <row r="177" spans="1:11" s="77" customFormat="1" ht="14.45" customHeight="1" x14ac:dyDescent="0.15"/>
    <row r="178" spans="1:11" s="77" customFormat="1" ht="14.45" customHeight="1" x14ac:dyDescent="0.15"/>
    <row r="179" spans="1:11" s="77" customFormat="1" ht="14.45" customHeight="1" x14ac:dyDescent="0.15"/>
    <row r="180" spans="1:11" s="77" customFormat="1" ht="14.45" customHeight="1" x14ac:dyDescent="0.15"/>
    <row r="181" spans="1:11" s="77" customFormat="1" ht="14.45" customHeight="1" x14ac:dyDescent="0.15"/>
    <row r="182" spans="1:11" s="77" customFormat="1" ht="14.45" customHeight="1" x14ac:dyDescent="0.1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</row>
    <row r="183" spans="1:11" s="77" customFormat="1" ht="14.45" customHeight="1" x14ac:dyDescent="0.1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</row>
    <row r="184" spans="1:11" s="77" customFormat="1" ht="14.45" customHeight="1" x14ac:dyDescent="0.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1:11" s="77" customFormat="1" ht="14.45" customHeight="1" x14ac:dyDescent="0.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s="77" customFormat="1" ht="14.45" customHeight="1" x14ac:dyDescent="0.15"/>
    <row r="187" spans="1:11" s="77" customFormat="1" ht="14.45" customHeight="1" x14ac:dyDescent="0.15"/>
    <row r="188" spans="1:11" s="77" customFormat="1" ht="14.45" customHeight="1" x14ac:dyDescent="0.15"/>
    <row r="189" spans="1:11" s="77" customFormat="1" ht="14.45" customHeight="1" x14ac:dyDescent="0.15"/>
    <row r="190" spans="1:11" s="77" customFormat="1" ht="14.45" customHeight="1" x14ac:dyDescent="0.15"/>
    <row r="191" spans="1:11" s="77" customFormat="1" ht="14.45" customHeight="1" x14ac:dyDescent="0.15"/>
    <row r="192" spans="1:11" s="77" customFormat="1" ht="14.45" customHeight="1" x14ac:dyDescent="0.15"/>
    <row r="193" spans="1:15" s="73" customFormat="1" ht="14.45" customHeight="1" x14ac:dyDescent="0.1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 s="95" customFormat="1" ht="12.95" customHeight="1" x14ac:dyDescent="0.1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3"/>
      <c r="M194" s="73"/>
      <c r="N194" s="73"/>
      <c r="O194" s="73"/>
    </row>
    <row r="195" spans="1:15" ht="18" customHeight="1" x14ac:dyDescent="0.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95"/>
      <c r="M195" s="95"/>
      <c r="N195" s="95"/>
      <c r="O195" s="95"/>
    </row>
    <row r="196" spans="1:15" ht="27" customHeight="1" x14ac:dyDescent="0.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</row>
    <row r="197" spans="1:15" s="77" customFormat="1" ht="13.5" customHeight="1" x14ac:dyDescent="0.15">
      <c r="L197" s="58"/>
      <c r="M197" s="58"/>
      <c r="N197" s="58"/>
      <c r="O197" s="58"/>
    </row>
    <row r="198" spans="1:15" s="77" customFormat="1" ht="13.5" customHeight="1" x14ac:dyDescent="0.15"/>
    <row r="199" spans="1:15" s="77" customFormat="1" ht="13.5" customHeight="1" x14ac:dyDescent="0.15"/>
    <row r="200" spans="1:15" s="77" customFormat="1" ht="13.5" customHeight="1" x14ac:dyDescent="0.15"/>
    <row r="201" spans="1:15" s="77" customFormat="1" ht="13.5" customHeight="1" x14ac:dyDescent="0.15"/>
    <row r="202" spans="1:15" s="77" customFormat="1" ht="13.5" customHeight="1" x14ac:dyDescent="0.15"/>
    <row r="203" spans="1:15" s="77" customFormat="1" ht="13.5" customHeight="1" x14ac:dyDescent="0.15"/>
    <row r="204" spans="1:15" s="77" customFormat="1" ht="13.5" customHeight="1" x14ac:dyDescent="0.15"/>
    <row r="205" spans="1:15" s="77" customFormat="1" ht="13.5" customHeight="1" x14ac:dyDescent="0.15"/>
    <row r="206" spans="1:15" s="77" customFormat="1" ht="13.5" customHeight="1" x14ac:dyDescent="0.15"/>
    <row r="207" spans="1:15" s="77" customFormat="1" ht="13.5" customHeight="1" x14ac:dyDescent="0.15"/>
    <row r="208" spans="1:15" s="77" customFormat="1" ht="13.5" customHeight="1" x14ac:dyDescent="0.15"/>
    <row r="209" s="77" customFormat="1" ht="13.5" customHeight="1" x14ac:dyDescent="0.15"/>
    <row r="210" s="77" customFormat="1" ht="13.5" customHeight="1" x14ac:dyDescent="0.15"/>
    <row r="211" s="77" customFormat="1" ht="13.5" customHeight="1" x14ac:dyDescent="0.15"/>
    <row r="212" s="77" customFormat="1" ht="13.5" customHeight="1" x14ac:dyDescent="0.15"/>
    <row r="213" s="77" customFormat="1" ht="13.5" customHeight="1" x14ac:dyDescent="0.15"/>
    <row r="214" s="77" customFormat="1" ht="13.5" customHeight="1" x14ac:dyDescent="0.15"/>
    <row r="215" s="77" customFormat="1" ht="13.5" customHeight="1" x14ac:dyDescent="0.15"/>
    <row r="216" s="77" customFormat="1" ht="13.5" customHeight="1" x14ac:dyDescent="0.15"/>
    <row r="217" s="77" customFormat="1" ht="13.5" customHeight="1" x14ac:dyDescent="0.15"/>
    <row r="218" s="77" customFormat="1" ht="13.5" customHeight="1" x14ac:dyDescent="0.15"/>
    <row r="219" s="77" customFormat="1" ht="13.5" customHeight="1" x14ac:dyDescent="0.15"/>
    <row r="220" s="77" customFormat="1" ht="13.5" customHeight="1" x14ac:dyDescent="0.15"/>
    <row r="221" s="77" customFormat="1" ht="13.5" customHeight="1" x14ac:dyDescent="0.15"/>
    <row r="222" s="77" customFormat="1" ht="13.5" customHeight="1" x14ac:dyDescent="0.15"/>
    <row r="223" s="77" customFormat="1" ht="13.5" customHeight="1" x14ac:dyDescent="0.15"/>
    <row r="224" s="77" customFormat="1" ht="13.5" customHeight="1" x14ac:dyDescent="0.15"/>
    <row r="225" s="77" customFormat="1" ht="13.5" customHeight="1" x14ac:dyDescent="0.15"/>
    <row r="226" s="77" customFormat="1" ht="13.5" customHeight="1" x14ac:dyDescent="0.15"/>
    <row r="227" s="77" customFormat="1" ht="13.5" customHeight="1" x14ac:dyDescent="0.15"/>
    <row r="228" s="77" customFormat="1" ht="13.5" customHeight="1" x14ac:dyDescent="0.15"/>
    <row r="229" s="77" customFormat="1" ht="13.5" customHeight="1" x14ac:dyDescent="0.15"/>
    <row r="230" s="77" customFormat="1" ht="13.5" customHeight="1" x14ac:dyDescent="0.15"/>
    <row r="231" s="77" customFormat="1" ht="13.5" customHeight="1" x14ac:dyDescent="0.15"/>
    <row r="232" s="77" customFormat="1" ht="13.5" customHeight="1" x14ac:dyDescent="0.15"/>
    <row r="233" s="77" customFormat="1" ht="13.5" customHeight="1" x14ac:dyDescent="0.15"/>
    <row r="234" s="77" customFormat="1" ht="13.5" customHeight="1" x14ac:dyDescent="0.15"/>
    <row r="235" s="77" customFormat="1" ht="13.5" customHeight="1" x14ac:dyDescent="0.15"/>
    <row r="236" s="77" customFormat="1" ht="13.5" customHeight="1" x14ac:dyDescent="0.15"/>
    <row r="237" s="77" customFormat="1" ht="13.5" customHeight="1" x14ac:dyDescent="0.15"/>
    <row r="238" s="77" customFormat="1" ht="13.5" customHeight="1" x14ac:dyDescent="0.15"/>
    <row r="239" s="77" customFormat="1" ht="13.5" customHeight="1" x14ac:dyDescent="0.15"/>
    <row r="240" s="77" customFormat="1" ht="13.5" customHeight="1" x14ac:dyDescent="0.15"/>
    <row r="241" spans="1:15" s="77" customFormat="1" ht="13.5" customHeight="1" x14ac:dyDescent="0.15">
      <c r="B241" s="97"/>
      <c r="C241" s="97"/>
      <c r="D241" s="97"/>
      <c r="E241" s="97"/>
      <c r="F241" s="97"/>
      <c r="G241" s="97"/>
      <c r="H241" s="97"/>
    </row>
    <row r="242" spans="1:15" s="77" customFormat="1" ht="13.5" customHeight="1" x14ac:dyDescent="0.1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9"/>
    </row>
    <row r="243" spans="1:15" s="77" customFormat="1" ht="13.5" customHeight="1" x14ac:dyDescent="0.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1:15" s="77" customFormat="1" ht="13.5" customHeight="1" x14ac:dyDescent="0.1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1"/>
    </row>
    <row r="245" spans="1:15" s="77" customFormat="1" ht="13.5" customHeight="1" x14ac:dyDescent="0.1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1"/>
    </row>
    <row r="246" spans="1:15" s="77" customFormat="1" ht="13.5" customHeight="1" x14ac:dyDescent="0.1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1"/>
    </row>
    <row r="247" spans="1:15" s="77" customFormat="1" ht="13.5" customHeight="1" x14ac:dyDescent="0.1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1"/>
    </row>
    <row r="248" spans="1:15" s="77" customFormat="1" ht="13.5" customHeight="1" x14ac:dyDescent="0.1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1"/>
    </row>
    <row r="249" spans="1:15" s="77" customFormat="1" ht="13.5" customHeight="1" x14ac:dyDescent="0.1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1"/>
    </row>
    <row r="250" spans="1:15" s="77" customFormat="1" ht="13.5" customHeight="1" x14ac:dyDescent="0.1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97"/>
    </row>
    <row r="251" spans="1:15" s="77" customFormat="1" ht="13.5" customHeight="1" x14ac:dyDescent="0.1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97"/>
    </row>
    <row r="252" spans="1:15" s="77" customFormat="1" ht="13.5" customHeight="1" x14ac:dyDescent="0.1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1"/>
    </row>
    <row r="253" spans="1:15" s="98" customFormat="1" ht="13.5" customHeight="1" x14ac:dyDescent="0.1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1"/>
      <c r="L253" s="77"/>
      <c r="M253" s="77"/>
      <c r="N253" s="77"/>
      <c r="O253" s="77"/>
    </row>
    <row r="254" spans="1:15" ht="15" customHeight="1" x14ac:dyDescent="0.1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99"/>
      <c r="M254" s="99"/>
      <c r="N254" s="99"/>
      <c r="O254" s="99"/>
    </row>
    <row r="255" spans="1:15" s="101" customFormat="1" ht="18" customHeight="1" x14ac:dyDescent="0.1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97"/>
      <c r="L255" s="58"/>
      <c r="M255" s="58"/>
      <c r="N255" s="58"/>
      <c r="O255" s="58"/>
    </row>
    <row r="256" spans="1:15" s="101" customFormat="1" ht="18" customHeight="1" x14ac:dyDescent="0.1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</row>
    <row r="257" spans="1:15" s="101" customFormat="1" ht="18" customHeight="1" x14ac:dyDescent="0.1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</row>
    <row r="258" spans="1:15" s="101" customFormat="1" ht="18" customHeight="1" x14ac:dyDescent="0.1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</row>
    <row r="259" spans="1:15" s="101" customFormat="1" ht="18" customHeight="1" x14ac:dyDescent="0.1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</row>
    <row r="260" spans="1:15" s="101" customFormat="1" ht="18" customHeight="1" x14ac:dyDescent="0.1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</row>
    <row r="261" spans="1:15" s="77" customFormat="1" ht="18" customHeight="1" x14ac:dyDescent="0.15">
      <c r="L261" s="101"/>
      <c r="M261" s="101"/>
      <c r="N261" s="101"/>
      <c r="O261" s="101"/>
    </row>
    <row r="262" spans="1:15" s="77" customFormat="1" ht="18" customHeight="1" x14ac:dyDescent="0.15">
      <c r="L262" s="102"/>
      <c r="M262" s="102"/>
      <c r="N262" s="97"/>
      <c r="O262" s="97"/>
    </row>
    <row r="263" spans="1:15" s="101" customFormat="1" ht="18" customHeight="1" x14ac:dyDescent="0.1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102"/>
      <c r="M263" s="102"/>
      <c r="N263" s="97"/>
      <c r="O263" s="97"/>
    </row>
    <row r="264" spans="1:15" s="101" customFormat="1" ht="18" customHeight="1" x14ac:dyDescent="0.1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</row>
    <row r="265" spans="1:15" s="101" customFormat="1" ht="18" customHeight="1" x14ac:dyDescent="0.1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</row>
    <row r="266" spans="1:15" s="77" customFormat="1" ht="18" customHeight="1" x14ac:dyDescent="0.15">
      <c r="L266" s="101"/>
      <c r="M266" s="101"/>
      <c r="N266" s="101"/>
      <c r="O266" s="101"/>
    </row>
    <row r="267" spans="1:15" s="77" customFormat="1" ht="15" customHeight="1" x14ac:dyDescent="0.15">
      <c r="L267" s="97"/>
      <c r="M267" s="97"/>
      <c r="N267" s="97"/>
      <c r="O267" s="97"/>
    </row>
    <row r="268" spans="1:15" s="77" customFormat="1" ht="15" customHeight="1" x14ac:dyDescent="0.15">
      <c r="L268" s="97"/>
      <c r="M268" s="97"/>
      <c r="N268" s="97"/>
      <c r="O268" s="97"/>
    </row>
    <row r="269" spans="1:15" s="77" customFormat="1" ht="15" customHeight="1" x14ac:dyDescent="0.15">
      <c r="K269" s="97"/>
      <c r="L269" s="97"/>
      <c r="M269" s="97"/>
      <c r="N269" s="97"/>
      <c r="O269" s="97"/>
    </row>
    <row r="270" spans="1:15" s="77" customFormat="1" ht="15" customHeight="1" x14ac:dyDescent="0.15">
      <c r="K270" s="97"/>
      <c r="L270" s="97"/>
      <c r="M270" s="97"/>
      <c r="N270" s="97"/>
      <c r="O270" s="97"/>
    </row>
    <row r="271" spans="1:15" s="77" customFormat="1" ht="15" customHeight="1" x14ac:dyDescent="0.15">
      <c r="K271" s="97"/>
      <c r="L271" s="97"/>
      <c r="M271" s="97"/>
      <c r="N271" s="97"/>
      <c r="O271" s="97"/>
    </row>
    <row r="272" spans="1:15" s="77" customFormat="1" ht="15" customHeight="1" x14ac:dyDescent="0.15">
      <c r="K272" s="97"/>
      <c r="L272" s="97"/>
      <c r="M272" s="97"/>
      <c r="N272" s="97"/>
      <c r="O272" s="97"/>
    </row>
    <row r="273" spans="1:15" s="77" customFormat="1" ht="15" customHeight="1" x14ac:dyDescent="0.15">
      <c r="K273" s="97"/>
      <c r="L273" s="97"/>
      <c r="M273" s="97"/>
      <c r="N273" s="97"/>
      <c r="O273" s="97"/>
    </row>
    <row r="274" spans="1:15" s="77" customFormat="1" ht="15" customHeight="1" x14ac:dyDescent="0.15">
      <c r="K274" s="97"/>
      <c r="L274" s="102"/>
      <c r="M274" s="102"/>
      <c r="N274" s="97"/>
      <c r="O274" s="97"/>
    </row>
    <row r="275" spans="1:15" s="77" customFormat="1" ht="15" customHeight="1" x14ac:dyDescent="0.15">
      <c r="K275" s="97"/>
      <c r="L275" s="102"/>
      <c r="M275" s="102"/>
      <c r="N275" s="97"/>
      <c r="O275" s="97"/>
    </row>
    <row r="276" spans="1:15" s="77" customFormat="1" ht="15" customHeight="1" x14ac:dyDescent="0.15">
      <c r="K276" s="97"/>
      <c r="L276" s="102"/>
      <c r="M276" s="102"/>
      <c r="N276" s="97"/>
      <c r="O276" s="97"/>
    </row>
    <row r="277" spans="1:15" s="77" customFormat="1" ht="15" customHeight="1" x14ac:dyDescent="0.15">
      <c r="K277" s="97"/>
      <c r="L277" s="97"/>
      <c r="M277" s="97"/>
      <c r="N277" s="97"/>
      <c r="O277" s="97"/>
    </row>
    <row r="278" spans="1:15" s="77" customFormat="1" ht="15" customHeight="1" x14ac:dyDescent="0.15">
      <c r="K278" s="97"/>
      <c r="L278" s="102"/>
      <c r="M278" s="102"/>
      <c r="N278" s="97"/>
      <c r="O278" s="97"/>
    </row>
    <row r="279" spans="1:15" s="77" customFormat="1" ht="15" customHeight="1" x14ac:dyDescent="0.15">
      <c r="K279" s="97"/>
      <c r="L279" s="102"/>
      <c r="M279" s="102"/>
      <c r="N279" s="97"/>
      <c r="O279" s="97"/>
    </row>
    <row r="280" spans="1:15" s="77" customFormat="1" ht="15" customHeight="1" x14ac:dyDescent="0.15">
      <c r="K280" s="97"/>
      <c r="L280" s="102"/>
      <c r="M280" s="102"/>
      <c r="N280" s="97"/>
      <c r="O280" s="97"/>
    </row>
    <row r="281" spans="1:15" s="77" customFormat="1" ht="15" customHeight="1" x14ac:dyDescent="0.15">
      <c r="K281" s="97"/>
      <c r="L281" s="102"/>
      <c r="M281" s="102"/>
      <c r="N281" s="97"/>
      <c r="O281" s="97"/>
    </row>
    <row r="282" spans="1:15" s="77" customFormat="1" ht="15" customHeight="1" x14ac:dyDescent="0.15">
      <c r="F282" s="58"/>
      <c r="G282" s="58"/>
      <c r="H282" s="58"/>
      <c r="I282" s="58"/>
      <c r="J282" s="58"/>
      <c r="K282" s="97"/>
      <c r="L282" s="102"/>
      <c r="M282" s="102"/>
      <c r="N282" s="97"/>
      <c r="O282" s="97"/>
    </row>
    <row r="283" spans="1:15" s="77" customFormat="1" ht="15" customHeight="1" x14ac:dyDescent="0.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102"/>
      <c r="M283" s="102"/>
      <c r="N283" s="97"/>
      <c r="O283" s="97"/>
    </row>
    <row r="284" spans="1:15" s="77" customFormat="1" ht="15" customHeight="1" x14ac:dyDescent="0.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102"/>
      <c r="M284" s="102"/>
      <c r="N284" s="97"/>
      <c r="O284" s="97"/>
    </row>
    <row r="285" spans="1:15" s="77" customFormat="1" ht="15" customHeight="1" x14ac:dyDescent="0.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102"/>
      <c r="M285" s="102"/>
      <c r="N285" s="97"/>
      <c r="O285" s="97"/>
    </row>
    <row r="286" spans="1:15" s="77" customFormat="1" ht="15" customHeight="1" x14ac:dyDescent="0.1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102"/>
      <c r="M286" s="102"/>
      <c r="N286" s="97"/>
      <c r="O286" s="97"/>
    </row>
    <row r="287" spans="1:15" s="77" customFormat="1" ht="15" customHeight="1" x14ac:dyDescent="0.1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102"/>
      <c r="M287" s="102"/>
      <c r="N287" s="97"/>
      <c r="O287" s="97"/>
    </row>
    <row r="288" spans="1:15" s="77" customFormat="1" ht="15" customHeight="1" x14ac:dyDescent="0.1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102"/>
      <c r="M288" s="102"/>
      <c r="N288" s="97"/>
      <c r="O288" s="97"/>
    </row>
    <row r="289" spans="1:15" s="77" customFormat="1" ht="15" customHeight="1" x14ac:dyDescent="0.1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102"/>
      <c r="M289" s="102"/>
      <c r="N289" s="97"/>
      <c r="O289" s="97"/>
    </row>
    <row r="290" spans="1:15" s="77" customFormat="1" ht="15" customHeight="1" x14ac:dyDescent="0.1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102"/>
      <c r="M290" s="102"/>
      <c r="N290" s="97"/>
      <c r="O290" s="97"/>
    </row>
    <row r="291" spans="1:15" s="77" customFormat="1" ht="15" customHeight="1" x14ac:dyDescent="0.1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102"/>
      <c r="M291" s="102"/>
      <c r="N291" s="97"/>
      <c r="O291" s="97"/>
    </row>
    <row r="292" spans="1:15" s="77" customFormat="1" ht="15" customHeight="1" x14ac:dyDescent="0.1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102"/>
      <c r="M292" s="102"/>
      <c r="N292" s="97"/>
      <c r="O292" s="97"/>
    </row>
    <row r="293" spans="1:15" s="77" customFormat="1" ht="15" customHeight="1" x14ac:dyDescent="0.1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102"/>
      <c r="M293" s="102"/>
      <c r="N293" s="97"/>
      <c r="O293" s="97"/>
    </row>
    <row r="294" spans="1:15" ht="18" customHeight="1" x14ac:dyDescent="0.15">
      <c r="L294" s="102"/>
      <c r="M294" s="102"/>
      <c r="N294" s="97"/>
      <c r="O294" s="97"/>
    </row>
  </sheetData>
  <mergeCells count="41">
    <mergeCell ref="L38:M38"/>
    <mergeCell ref="L39:M39"/>
    <mergeCell ref="L40:M40"/>
    <mergeCell ref="L41:M41"/>
    <mergeCell ref="L42:M42"/>
    <mergeCell ref="L32:M32"/>
    <mergeCell ref="L33:M33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8:M8"/>
    <mergeCell ref="L9:M9"/>
    <mergeCell ref="L10:M10"/>
    <mergeCell ref="L11:M11"/>
    <mergeCell ref="L12:M12"/>
    <mergeCell ref="L13:M13"/>
    <mergeCell ref="A2:M2"/>
    <mergeCell ref="A3:M3"/>
    <mergeCell ref="A4:M4"/>
    <mergeCell ref="A5:M5"/>
    <mergeCell ref="A7:K7"/>
    <mergeCell ref="L7:M7"/>
  </mergeCells>
  <phoneticPr fontId="10"/>
  <printOptions horizontalCentered="1"/>
  <pageMargins left="0" right="0" top="0.51181102362204722" bottom="0.59055118110236227" header="0.35433070866141736" footer="0.31496062992125984"/>
  <pageSetup paperSize="9" scale="120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96"/>
  <sheetViews>
    <sheetView topLeftCell="A2" zoomScaleNormal="100" zoomScaleSheetLayoutView="100" workbookViewId="0">
      <selection activeCell="B1" sqref="B1"/>
    </sheetView>
  </sheetViews>
  <sheetFormatPr defaultColWidth="12" defaultRowHeight="18" customHeight="1" x14ac:dyDescent="0.15"/>
  <cols>
    <col min="1" max="1" width="1.5" style="58" customWidth="1"/>
    <col min="2" max="2" width="2.1640625" style="58" customWidth="1"/>
    <col min="3" max="8" width="2.6640625" style="58" customWidth="1"/>
    <col min="9" max="9" width="14" style="58" customWidth="1"/>
    <col min="10" max="11" width="11" style="58" customWidth="1"/>
    <col min="12" max="13" width="21.33203125" style="58" customWidth="1"/>
    <col min="14" max="16384" width="12" style="58"/>
  </cols>
  <sheetData>
    <row r="1" spans="1:13" ht="18" hidden="1" customHeight="1" x14ac:dyDescent="0.15"/>
    <row r="2" spans="1:13" ht="18" customHeight="1" x14ac:dyDescent="0.15">
      <c r="B2" s="103" t="s">
        <v>103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customHeight="1" x14ac:dyDescent="0.2">
      <c r="A3" s="61"/>
      <c r="B3" s="104" t="s">
        <v>104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4.45" customHeight="1" x14ac:dyDescent="0.2">
      <c r="A4" s="105"/>
      <c r="B4" s="106" t="str">
        <f>'[1]純資産変動計算書(NW)円単位'!B4:M4</f>
        <v>自　平成28年 4月 1日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4.45" customHeight="1" x14ac:dyDescent="0.2">
      <c r="A5" s="105"/>
      <c r="B5" s="106" t="str">
        <f>'[1]純資産変動計算書(NW)円単位'!B5:M5</f>
        <v>至　平成29年 3月31日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.75" customHeight="1" thickBot="1" x14ac:dyDescent="0.25">
      <c r="A6" s="105"/>
      <c r="B6" s="107" t="str">
        <f>IF('[1]貸借対照表(BS)円単位'!B5&lt;&gt;"",'[1]貸借対照表(BS)円単位'!B5,"")</f>
        <v>全体</v>
      </c>
      <c r="C6" s="61"/>
      <c r="D6" s="61"/>
      <c r="E6" s="61"/>
      <c r="F6" s="61"/>
      <c r="G6" s="61"/>
      <c r="H6" s="61"/>
      <c r="I6" s="108"/>
      <c r="J6" s="61"/>
      <c r="K6" s="109"/>
      <c r="L6" s="61"/>
      <c r="M6" s="108" t="str">
        <f>[1]設定!$B$3</f>
        <v>（単位：千円）</v>
      </c>
    </row>
    <row r="7" spans="1:13" ht="12.75" customHeight="1" x14ac:dyDescent="0.15">
      <c r="B7" s="110" t="s">
        <v>2</v>
      </c>
      <c r="C7" s="111"/>
      <c r="D7" s="111"/>
      <c r="E7" s="111"/>
      <c r="F7" s="111"/>
      <c r="G7" s="111"/>
      <c r="H7" s="111"/>
      <c r="I7" s="112"/>
      <c r="J7" s="113" t="s">
        <v>105</v>
      </c>
      <c r="K7" s="111"/>
      <c r="L7" s="114"/>
      <c r="M7" s="115"/>
    </row>
    <row r="8" spans="1:13" ht="29.25" customHeight="1" thickBot="1" x14ac:dyDescent="0.2">
      <c r="B8" s="116"/>
      <c r="C8" s="117"/>
      <c r="D8" s="117"/>
      <c r="E8" s="117"/>
      <c r="F8" s="117"/>
      <c r="G8" s="117"/>
      <c r="H8" s="117"/>
      <c r="I8" s="118"/>
      <c r="J8" s="119"/>
      <c r="K8" s="117"/>
      <c r="L8" s="120" t="s">
        <v>106</v>
      </c>
      <c r="M8" s="121" t="s">
        <v>107</v>
      </c>
    </row>
    <row r="9" spans="1:13" ht="15.95" customHeight="1" x14ac:dyDescent="0.15">
      <c r="A9" s="95"/>
      <c r="B9" s="122" t="s">
        <v>108</v>
      </c>
      <c r="C9" s="123"/>
      <c r="D9" s="124"/>
      <c r="E9" s="124"/>
      <c r="F9" s="124"/>
      <c r="G9" s="124"/>
      <c r="H9" s="124"/>
      <c r="I9" s="125"/>
      <c r="J9" s="126">
        <f>IF('[1]純資産変動計算書(NW)円単位'!J9:K9=0, "-",ROUND('[1]純資産変動計算書(NW)円単位'!J9:K9, -(LOG10([1]設定!$B$2)))/[1]設定!$B$2)</f>
        <v>36646018</v>
      </c>
      <c r="K9" s="127"/>
      <c r="L9" s="128">
        <f>IF('[1]純資産変動計算書(NW)円単位'!L9=0, "-",ROUND('[1]純資産変動計算書(NW)円単位'!L9, -(LOG10([1]設定!$B$2)))/[1]設定!$B$2)</f>
        <v>44747616</v>
      </c>
      <c r="M9" s="129">
        <f>IF('[1]純資産変動計算書(NW)円単位'!M9=0, "-",ROUND('[1]純資産変動計算書(NW)円単位'!M9, -(LOG10([1]設定!$B$2)))/[1]設定!$B$2)</f>
        <v>-8101598</v>
      </c>
    </row>
    <row r="10" spans="1:13" ht="15.95" customHeight="1" x14ac:dyDescent="0.15">
      <c r="A10" s="95"/>
      <c r="B10" s="71"/>
      <c r="C10" s="72" t="s">
        <v>109</v>
      </c>
      <c r="D10" s="94"/>
      <c r="E10" s="94"/>
      <c r="F10" s="94"/>
      <c r="G10" s="94"/>
      <c r="H10" s="94"/>
      <c r="I10" s="130"/>
      <c r="J10" s="131">
        <f>IF('[1]純資産変動計算書(NW)円単位'!J10:K10=0, "-",ROUND('[1]純資産変動計算書(NW)円単位'!J10:K10, -(LOG10([1]設定!$B$2)))/[1]設定!$B$2)</f>
        <v>9986675</v>
      </c>
      <c r="K10" s="132"/>
      <c r="L10" s="133"/>
      <c r="M10" s="134">
        <f>IF('[1]純資産変動計算書(NW)円単位'!M10=0, "-",ROUND('[1]純資産変動計算書(NW)円単位'!M10, -(LOG10([1]設定!$B$2)))/[1]設定!$B$2)</f>
        <v>9986675</v>
      </c>
    </row>
    <row r="11" spans="1:13" ht="15.95" customHeight="1" x14ac:dyDescent="0.15">
      <c r="B11" s="135"/>
      <c r="C11" s="73" t="s">
        <v>110</v>
      </c>
      <c r="D11" s="136"/>
      <c r="E11" s="136"/>
      <c r="F11" s="136"/>
      <c r="G11" s="136"/>
      <c r="H11" s="136"/>
      <c r="I11" s="136"/>
      <c r="J11" s="131">
        <f>IF('[1]純資産変動計算書(NW)円単位'!J11:K11=0, "-",ROUND('[1]純資産変動計算書(NW)円単位'!J11:K11, -(LOG10([1]設定!$B$2)))/[1]設定!$B$2)</f>
        <v>9618085</v>
      </c>
      <c r="K11" s="132"/>
      <c r="L11" s="133"/>
      <c r="M11" s="134">
        <f>IF('[1]純資産変動計算書(NW)円単位'!M11=0, "-",ROUND('[1]純資産変動計算書(NW)円単位'!M11, -(LOG10([1]設定!$B$2)))/[1]設定!$B$2)</f>
        <v>9618085</v>
      </c>
    </row>
    <row r="12" spans="1:13" s="77" customFormat="1" ht="15.95" customHeight="1" x14ac:dyDescent="0.15">
      <c r="A12" s="58"/>
      <c r="B12" s="137"/>
      <c r="C12" s="73"/>
      <c r="D12" s="138" t="s">
        <v>111</v>
      </c>
      <c r="E12" s="138"/>
      <c r="F12" s="138"/>
      <c r="G12" s="138"/>
      <c r="H12" s="138"/>
      <c r="I12" s="73"/>
      <c r="J12" s="131">
        <f>IF('[1]純資産変動計算書(NW)円単位'!J12:K12=0, "-",ROUND('[1]純資産変動計算書(NW)円単位'!J12:K12, -(LOG10([1]設定!$B$2)))/[1]設定!$B$2)</f>
        <v>6506562</v>
      </c>
      <c r="K12" s="132"/>
      <c r="L12" s="133"/>
      <c r="M12" s="134">
        <f>IF('[1]純資産変動計算書(NW)円単位'!M12=0, "-",ROUND('[1]純資産変動計算書(NW)円単位'!M12, -(LOG10([1]設定!$B$2)))/[1]設定!$B$2)</f>
        <v>6506562</v>
      </c>
    </row>
    <row r="13" spans="1:13" s="77" customFormat="1" ht="15.95" customHeight="1" x14ac:dyDescent="0.15">
      <c r="A13" s="58"/>
      <c r="B13" s="139"/>
      <c r="C13" s="140"/>
      <c r="D13" s="140" t="s">
        <v>112</v>
      </c>
      <c r="E13" s="140"/>
      <c r="F13" s="140"/>
      <c r="G13" s="140"/>
      <c r="H13" s="140"/>
      <c r="I13" s="141"/>
      <c r="J13" s="142">
        <f>IF('[1]純資産変動計算書(NW)円単位'!J13:K13=0, "-",ROUND('[1]純資産変動計算書(NW)円単位'!J13:K13, -(LOG10([1]設定!$B$2)))/[1]設定!$B$2)</f>
        <v>3111523</v>
      </c>
      <c r="K13" s="143"/>
      <c r="L13" s="144"/>
      <c r="M13" s="145">
        <f>IF('[1]純資産変動計算書(NW)円単位'!M13=0, "-",ROUND('[1]純資産変動計算書(NW)円単位'!M13, -(LOG10([1]設定!$B$2)))/[1]設定!$B$2)</f>
        <v>3111523</v>
      </c>
    </row>
    <row r="14" spans="1:13" s="77" customFormat="1" ht="15.95" customHeight="1" x14ac:dyDescent="0.15">
      <c r="B14" s="82"/>
      <c r="C14" s="146" t="s">
        <v>113</v>
      </c>
      <c r="D14" s="147"/>
      <c r="E14" s="147"/>
      <c r="F14" s="148"/>
      <c r="G14" s="148"/>
      <c r="H14" s="148"/>
      <c r="I14" s="149"/>
      <c r="J14" s="150">
        <f>IF('[1]純資産変動計算書(NW)円単位'!J14:K14=0, "-",ROUND('[1]純資産変動計算書(NW)円単位'!J14:K14, -(LOG10([1]設定!$B$2)))/[1]設定!$B$2)</f>
        <v>-368590</v>
      </c>
      <c r="K14" s="151"/>
      <c r="L14" s="152"/>
      <c r="M14" s="153">
        <f>IF('[1]純資産変動計算書(NW)円単位'!M14=0, "-",ROUND('[1]純資産変動計算書(NW)円単位'!M14, -(LOG10([1]設定!$B$2)))/[1]設定!$B$2)</f>
        <v>-368590</v>
      </c>
    </row>
    <row r="15" spans="1:13" s="77" customFormat="1" ht="15.95" customHeight="1" x14ac:dyDescent="0.15">
      <c r="B15" s="71"/>
      <c r="C15" s="154" t="s">
        <v>114</v>
      </c>
      <c r="D15" s="154"/>
      <c r="E15" s="154"/>
      <c r="F15" s="138"/>
      <c r="G15" s="138"/>
      <c r="H15" s="138"/>
      <c r="I15" s="73"/>
      <c r="J15" s="155"/>
      <c r="K15" s="156"/>
      <c r="L15" s="157">
        <f>IF('[1]純資産変動計算書(NW)円単位'!L15=0, "-",ROUND('[1]純資産変動計算書(NW)円単位'!L15, -(LOG10([1]設定!$B$2)))/[1]設定!$B$2)</f>
        <v>-575690</v>
      </c>
      <c r="M15" s="134">
        <f>IF('[1]純資産変動計算書(NW)円単位'!M15=0, "-",ROUND('[1]純資産変動計算書(NW)円単位'!M15, -(LOG10([1]設定!$B$2)))/[1]設定!$B$2)</f>
        <v>575690</v>
      </c>
    </row>
    <row r="16" spans="1:13" s="77" customFormat="1" ht="15.95" customHeight="1" x14ac:dyDescent="0.15">
      <c r="B16" s="71"/>
      <c r="C16" s="154"/>
      <c r="D16" s="154" t="s">
        <v>115</v>
      </c>
      <c r="E16" s="138"/>
      <c r="F16" s="138"/>
      <c r="G16" s="138"/>
      <c r="H16" s="138"/>
      <c r="I16" s="73"/>
      <c r="J16" s="155"/>
      <c r="K16" s="156"/>
      <c r="L16" s="157">
        <f>IF('[1]純資産変動計算書(NW)円単位'!L16=0, "-",ROUND('[1]純資産変動計算書(NW)円単位'!L16, -(LOG10([1]設定!$B$2)))/[1]設定!$B$2)</f>
        <v>1562988</v>
      </c>
      <c r="M16" s="134">
        <f>IF('[1]純資産変動計算書(NW)円単位'!M16=0, "-",ROUND('[1]純資産変動計算書(NW)円単位'!M16, -(LOG10([1]設定!$B$2)))/[1]設定!$B$2)</f>
        <v>-1562988</v>
      </c>
    </row>
    <row r="17" spans="2:19" s="77" customFormat="1" ht="15.95" customHeight="1" x14ac:dyDescent="0.15">
      <c r="B17" s="71"/>
      <c r="C17" s="154"/>
      <c r="D17" s="154" t="s">
        <v>116</v>
      </c>
      <c r="E17" s="154"/>
      <c r="F17" s="138"/>
      <c r="G17" s="138"/>
      <c r="H17" s="138"/>
      <c r="I17" s="73"/>
      <c r="J17" s="155"/>
      <c r="K17" s="156"/>
      <c r="L17" s="157">
        <f>IF('[1]純資産変動計算書(NW)円単位'!L17=0, "-",ROUND('[1]純資産変動計算書(NW)円単位'!L17, -(LOG10([1]設定!$B$2)))/[1]設定!$B$2)</f>
        <v>-1821184</v>
      </c>
      <c r="M17" s="134">
        <f>IF('[1]純資産変動計算書(NW)円単位'!M17=0, "-",ROUND('[1]純資産変動計算書(NW)円単位'!M17, -(LOG10([1]設定!$B$2)))/[1]設定!$B$2)</f>
        <v>1821184</v>
      </c>
    </row>
    <row r="18" spans="2:19" s="77" customFormat="1" ht="15.95" customHeight="1" x14ac:dyDescent="0.15">
      <c r="B18" s="71"/>
      <c r="C18" s="154"/>
      <c r="D18" s="154" t="s">
        <v>117</v>
      </c>
      <c r="E18" s="154"/>
      <c r="F18" s="138"/>
      <c r="G18" s="138"/>
      <c r="H18" s="138"/>
      <c r="I18" s="73"/>
      <c r="J18" s="155"/>
      <c r="K18" s="156"/>
      <c r="L18" s="157">
        <f>IF('[1]純資産変動計算書(NW)円単位'!L18=0, "-",ROUND('[1]純資産変動計算書(NW)円単位'!L18, -(LOG10([1]設定!$B$2)))/[1]設定!$B$2)</f>
        <v>63179</v>
      </c>
      <c r="M18" s="134">
        <f>IF('[1]純資産変動計算書(NW)円単位'!M18=0, "-",ROUND('[1]純資産変動計算書(NW)円単位'!M18, -(LOG10([1]設定!$B$2)))/[1]設定!$B$2)</f>
        <v>-63179</v>
      </c>
    </row>
    <row r="19" spans="2:19" s="77" customFormat="1" ht="15.95" customHeight="1" x14ac:dyDescent="0.15">
      <c r="B19" s="71"/>
      <c r="C19" s="154"/>
      <c r="D19" s="154" t="s">
        <v>118</v>
      </c>
      <c r="E19" s="154"/>
      <c r="F19" s="138"/>
      <c r="G19" s="25"/>
      <c r="H19" s="138"/>
      <c r="I19" s="73"/>
      <c r="J19" s="155"/>
      <c r="K19" s="156"/>
      <c r="L19" s="157">
        <f>IF('[1]純資産変動計算書(NW)円単位'!L19=0, "-",ROUND('[1]純資産変動計算書(NW)円単位'!L19, -(LOG10([1]設定!$B$2)))/[1]設定!$B$2)</f>
        <v>-380673</v>
      </c>
      <c r="M19" s="134">
        <f>IF('[1]純資産変動計算書(NW)円単位'!M19=0, "-",ROUND('[1]純資産変動計算書(NW)円単位'!M19, -(LOG10([1]設定!$B$2)))/[1]設定!$B$2)</f>
        <v>380673</v>
      </c>
    </row>
    <row r="20" spans="2:19" s="77" customFormat="1" ht="15.95" customHeight="1" x14ac:dyDescent="0.15">
      <c r="B20" s="71"/>
      <c r="C20" s="154" t="s">
        <v>119</v>
      </c>
      <c r="D20" s="158"/>
      <c r="E20" s="158"/>
      <c r="F20" s="158"/>
      <c r="G20" s="158"/>
      <c r="H20" s="158"/>
      <c r="I20" s="136"/>
      <c r="J20" s="131">
        <f>IF('[1]純資産変動計算書(NW)円単位'!J20:K20=0, "-",ROUND('[1]純資産変動計算書(NW)円単位'!J20:K20, -(LOG10([1]設定!$B$2)))/[1]設定!$B$2)</f>
        <v>-179431</v>
      </c>
      <c r="K20" s="132"/>
      <c r="L20" s="157">
        <f>IF('[1]純資産変動計算書(NW)円単位'!L20=0, "-",ROUND('[1]純資産変動計算書(NW)円単位'!L20, -(LOG10([1]設定!$B$2)))/[1]設定!$B$2)</f>
        <v>-179431</v>
      </c>
      <c r="M20" s="159"/>
    </row>
    <row r="21" spans="2:19" s="77" customFormat="1" ht="15.95" customHeight="1" x14ac:dyDescent="0.15">
      <c r="B21" s="71"/>
      <c r="C21" s="154" t="s">
        <v>120</v>
      </c>
      <c r="D21" s="160"/>
      <c r="E21" s="158"/>
      <c r="F21" s="158"/>
      <c r="G21" s="158"/>
      <c r="H21" s="158"/>
      <c r="I21" s="136"/>
      <c r="J21" s="131">
        <f>IF('[1]純資産変動計算書(NW)円単位'!J21:K21=0, "-",ROUND('[1]純資産変動計算書(NW)円単位'!J21:K21, -(LOG10([1]設定!$B$2)))/[1]設定!$B$2)</f>
        <v>7787</v>
      </c>
      <c r="K21" s="132"/>
      <c r="L21" s="157">
        <f>IF('[1]純資産変動計算書(NW)円単位'!L21=0, "-",ROUND('[1]純資産変動計算書(NW)円単位'!L21, -(LOG10([1]設定!$B$2)))/[1]設定!$B$2)</f>
        <v>7787</v>
      </c>
      <c r="M21" s="161"/>
      <c r="N21" s="78"/>
      <c r="O21" s="78"/>
      <c r="P21" s="78"/>
      <c r="Q21" s="78"/>
      <c r="R21" s="78"/>
      <c r="S21" s="78"/>
    </row>
    <row r="22" spans="2:19" s="77" customFormat="1" ht="15.95" customHeight="1" x14ac:dyDescent="0.15">
      <c r="B22" s="139"/>
      <c r="C22" s="140" t="s">
        <v>17</v>
      </c>
      <c r="D22" s="162"/>
      <c r="E22" s="162"/>
      <c r="F22" s="163"/>
      <c r="G22" s="163"/>
      <c r="H22" s="163"/>
      <c r="I22" s="164"/>
      <c r="J22" s="142">
        <f>IF('[1]純資産変動計算書(NW)円単位'!J22:K22=0, "-",ROUND('[1]純資産変動計算書(NW)円単位'!J22:K22, -(LOG10([1]設定!$B$2)))/[1]設定!$B$2)</f>
        <v>671</v>
      </c>
      <c r="K22" s="143"/>
      <c r="L22" s="165">
        <f>IF('[1]純資産変動計算書(NW)円単位'!L22=0, "-",ROUND('[1]純資産変動計算書(NW)円単位'!L22, -(LOG10([1]設定!$B$2)))/[1]設定!$B$2)</f>
        <v>0</v>
      </c>
      <c r="M22" s="166">
        <f>IF('[1]純資産変動計算書(NW)円単位'!M22=0, "-",ROUND('[1]純資産変動計算書(NW)円単位'!M22, -(LOG10([1]設定!$B$2)))/[1]設定!$B$2)</f>
        <v>671</v>
      </c>
      <c r="N22" s="72"/>
      <c r="O22" s="72"/>
      <c r="P22" s="74"/>
      <c r="Q22" s="74"/>
      <c r="R22" s="74"/>
      <c r="S22" s="74"/>
    </row>
    <row r="23" spans="2:19" s="77" customFormat="1" ht="15.95" customHeight="1" thickBot="1" x14ac:dyDescent="0.2">
      <c r="B23" s="167"/>
      <c r="C23" s="168" t="s">
        <v>121</v>
      </c>
      <c r="D23" s="169"/>
      <c r="E23" s="170"/>
      <c r="F23" s="170"/>
      <c r="G23" s="171"/>
      <c r="H23" s="170"/>
      <c r="I23" s="172"/>
      <c r="J23" s="173">
        <f>IF('[1]純資産変動計算書(NW)円単位'!J23:K23=0, "-",ROUND('[1]純資産変動計算書(NW)円単位'!J23:K23, -(LOG10([1]設定!$B$2)))/[1]設定!$B$2)</f>
        <v>-539563</v>
      </c>
      <c r="K23" s="174"/>
      <c r="L23" s="175">
        <f>IF('[1]純資産変動計算書(NW)円単位'!L23=0, "-",ROUND('[1]純資産変動計算書(NW)円単位'!L23, -(LOG10([1]設定!$B$2)))/[1]設定!$B$2)</f>
        <v>-747334</v>
      </c>
      <c r="M23" s="176">
        <f>IF('[1]純資産変動計算書(NW)円単位'!M23=0, "-",ROUND('[1]純資産変動計算書(NW)円単位'!M23, -(LOG10([1]設定!$B$2)))/[1]設定!$B$2)</f>
        <v>207771</v>
      </c>
      <c r="N23" s="72"/>
      <c r="O23" s="72"/>
      <c r="P23" s="74"/>
      <c r="Q23" s="74"/>
      <c r="R23" s="74"/>
      <c r="S23" s="74"/>
    </row>
    <row r="24" spans="2:19" s="77" customFormat="1" ht="15.95" customHeight="1" thickBot="1" x14ac:dyDescent="0.2">
      <c r="B24" s="177" t="s">
        <v>122</v>
      </c>
      <c r="C24" s="178"/>
      <c r="D24" s="179"/>
      <c r="E24" s="179"/>
      <c r="F24" s="180"/>
      <c r="G24" s="180"/>
      <c r="H24" s="180"/>
      <c r="I24" s="181"/>
      <c r="J24" s="182">
        <f>IF('[1]純資産変動計算書(NW)円単位'!J24:K24=0, "-",ROUND('[1]純資産変動計算書(NW)円単位'!J24:K24, -(LOG10([1]設定!$B$2)))/[1]設定!$B$2)</f>
        <v>36106455</v>
      </c>
      <c r="K24" s="183"/>
      <c r="L24" s="184">
        <f>IF('[1]純資産変動計算書(NW)円単位'!L24=0, "-",ROUND('[1]純資産変動計算書(NW)円単位'!L24, -(LOG10([1]設定!$B$2)))/[1]設定!$B$2)</f>
        <v>44000282</v>
      </c>
      <c r="M24" s="185">
        <f>IF('[1]純資産変動計算書(NW)円単位'!M24=0, "-",ROUND('[1]純資産変動計算書(NW)円単位'!M24, -(LOG10([1]設定!$B$2)))/[1]設定!$B$2)</f>
        <v>-7893827</v>
      </c>
      <c r="N24" s="72"/>
      <c r="O24" s="72"/>
      <c r="P24" s="74"/>
      <c r="Q24" s="74"/>
      <c r="R24" s="74"/>
      <c r="S24" s="74"/>
    </row>
    <row r="25" spans="2:19" s="77" customFormat="1" ht="15.6" customHeight="1" x14ac:dyDescent="0.15">
      <c r="B25" s="186"/>
      <c r="C25" s="186"/>
      <c r="D25" s="186"/>
      <c r="E25" s="186"/>
      <c r="F25" s="186"/>
      <c r="G25" s="186"/>
      <c r="H25" s="186"/>
      <c r="I25" s="186"/>
      <c r="M25" s="72"/>
      <c r="N25" s="72"/>
      <c r="O25" s="72"/>
      <c r="P25" s="74"/>
      <c r="Q25" s="74"/>
      <c r="R25" s="74"/>
      <c r="S25" s="74"/>
    </row>
    <row r="26" spans="2:19" s="77" customFormat="1" ht="15.6" customHeight="1" x14ac:dyDescent="0.15">
      <c r="B26" s="186"/>
      <c r="C26" s="186"/>
      <c r="D26" s="186"/>
      <c r="E26" s="186"/>
      <c r="F26" s="186"/>
      <c r="G26" s="186"/>
      <c r="H26" s="186"/>
      <c r="I26" s="186"/>
      <c r="M26" s="78"/>
      <c r="N26" s="78"/>
      <c r="O26" s="78"/>
      <c r="P26" s="78"/>
      <c r="Q26" s="78"/>
      <c r="R26" s="78"/>
      <c r="S26" s="78"/>
    </row>
    <row r="27" spans="2:19" s="77" customFormat="1" ht="15.6" customHeight="1" x14ac:dyDescent="0.15"/>
    <row r="28" spans="2:19" s="77" customFormat="1" ht="15.6" customHeight="1" x14ac:dyDescent="0.15"/>
    <row r="29" spans="2:19" s="77" customFormat="1" ht="15.6" customHeight="1" x14ac:dyDescent="0.15"/>
    <row r="30" spans="2:19" s="77" customFormat="1" ht="15.6" customHeight="1" x14ac:dyDescent="0.15"/>
    <row r="31" spans="2:19" s="77" customFormat="1" ht="15.6" customHeight="1" x14ac:dyDescent="0.15"/>
    <row r="32" spans="2:19" s="77" customFormat="1" ht="15.6" customHeight="1" x14ac:dyDescent="0.15"/>
    <row r="33" s="77" customFormat="1" ht="15.6" customHeight="1" x14ac:dyDescent="0.15"/>
    <row r="34" s="77" customFormat="1" ht="15.6" customHeight="1" x14ac:dyDescent="0.15"/>
    <row r="35" s="77" customFormat="1" ht="15.6" customHeight="1" x14ac:dyDescent="0.15"/>
    <row r="36" s="77" customFormat="1" ht="15.6" customHeight="1" x14ac:dyDescent="0.15"/>
    <row r="37" s="77" customFormat="1" ht="15.6" customHeight="1" x14ac:dyDescent="0.15"/>
    <row r="38" s="77" customFormat="1" ht="15.6" customHeight="1" x14ac:dyDescent="0.15"/>
    <row r="39" s="77" customFormat="1" ht="15.6" customHeight="1" x14ac:dyDescent="0.15"/>
    <row r="40" s="77" customFormat="1" ht="15.6" customHeight="1" x14ac:dyDescent="0.15"/>
    <row r="41" s="77" customFormat="1" ht="15.6" customHeight="1" x14ac:dyDescent="0.15"/>
    <row r="42" s="77" customFormat="1" ht="15.6" customHeight="1" x14ac:dyDescent="0.15"/>
    <row r="43" s="77" customFormat="1" ht="15.6" customHeight="1" x14ac:dyDescent="0.15"/>
    <row r="44" s="77" customFormat="1" ht="15.6" customHeight="1" x14ac:dyDescent="0.15"/>
    <row r="45" s="77" customFormat="1" ht="15.6" customHeight="1" x14ac:dyDescent="0.15"/>
    <row r="46" s="77" customFormat="1" ht="15.6" customHeight="1" x14ac:dyDescent="0.15"/>
    <row r="47" s="77" customFormat="1" ht="15.6" customHeight="1" x14ac:dyDescent="0.15"/>
    <row r="48" s="77" customFormat="1" ht="15.6" customHeight="1" x14ac:dyDescent="0.15"/>
    <row r="49" spans="2:9" s="77" customFormat="1" ht="15.6" customHeight="1" x14ac:dyDescent="0.15"/>
    <row r="50" spans="2:9" s="77" customFormat="1" ht="15.6" customHeight="1" x14ac:dyDescent="0.15"/>
    <row r="51" spans="2:9" s="77" customFormat="1" ht="15.6" customHeight="1" x14ac:dyDescent="0.15"/>
    <row r="52" spans="2:9" s="77" customFormat="1" ht="15.6" customHeight="1" x14ac:dyDescent="0.15"/>
    <row r="53" spans="2:9" s="77" customFormat="1" ht="15.6" customHeight="1" x14ac:dyDescent="0.15"/>
    <row r="54" spans="2:9" s="77" customFormat="1" ht="15.6" customHeight="1" x14ac:dyDescent="0.15"/>
    <row r="55" spans="2:9" s="77" customFormat="1" ht="15.6" customHeight="1" x14ac:dyDescent="0.15"/>
    <row r="56" spans="2:9" s="77" customFormat="1" ht="15.6" customHeight="1" x14ac:dyDescent="0.15"/>
    <row r="57" spans="2:9" s="77" customFormat="1" ht="21" customHeight="1" x14ac:dyDescent="0.15"/>
    <row r="58" spans="2:9" s="77" customFormat="1" ht="4.5" customHeight="1" x14ac:dyDescent="0.15"/>
    <row r="59" spans="2:9" s="77" customFormat="1" ht="15.75" customHeight="1" x14ac:dyDescent="0.15">
      <c r="B59" s="96"/>
      <c r="C59" s="96"/>
      <c r="D59" s="96"/>
      <c r="E59" s="96"/>
      <c r="F59" s="96"/>
      <c r="G59" s="96"/>
      <c r="H59" s="96"/>
      <c r="I59" s="96"/>
    </row>
    <row r="60" spans="2:9" s="77" customFormat="1" ht="15.6" customHeight="1" x14ac:dyDescent="0.15">
      <c r="B60" s="95"/>
      <c r="C60" s="95"/>
      <c r="D60" s="95"/>
      <c r="E60" s="95"/>
      <c r="F60" s="95"/>
      <c r="G60" s="95"/>
      <c r="H60" s="95"/>
      <c r="I60" s="95"/>
    </row>
    <row r="61" spans="2:9" s="77" customFormat="1" ht="15.6" customHeight="1" x14ac:dyDescent="0.15">
      <c r="B61" s="58"/>
      <c r="C61" s="58"/>
      <c r="D61" s="58"/>
      <c r="E61" s="58"/>
      <c r="F61" s="58"/>
      <c r="G61" s="58"/>
      <c r="H61" s="58"/>
      <c r="I61" s="58"/>
    </row>
    <row r="62" spans="2:9" s="77" customFormat="1" ht="15.6" customHeight="1" x14ac:dyDescent="0.15">
      <c r="B62" s="58"/>
      <c r="C62" s="58"/>
      <c r="D62" s="58"/>
      <c r="E62" s="58"/>
      <c r="F62" s="58"/>
      <c r="G62" s="58"/>
      <c r="H62" s="58"/>
      <c r="I62" s="58"/>
    </row>
    <row r="63" spans="2:9" s="77" customFormat="1" ht="15.6" customHeight="1" x14ac:dyDescent="0.15"/>
    <row r="64" spans="2:9" s="77" customFormat="1" ht="15.6" customHeight="1" x14ac:dyDescent="0.15"/>
    <row r="65" spans="2:13" s="95" customFormat="1" ht="12.95" customHeight="1" x14ac:dyDescent="0.1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</row>
    <row r="66" spans="2:13" ht="18" customHeight="1" x14ac:dyDescent="0.15">
      <c r="B66" s="77"/>
      <c r="C66" s="77"/>
      <c r="D66" s="77"/>
      <c r="E66" s="77"/>
      <c r="F66" s="77"/>
      <c r="G66" s="77"/>
      <c r="H66" s="77"/>
      <c r="I66" s="77"/>
      <c r="J66" s="95"/>
      <c r="K66" s="95"/>
      <c r="L66" s="95"/>
      <c r="M66" s="95"/>
    </row>
    <row r="67" spans="2:13" ht="27" customHeight="1" x14ac:dyDescent="0.15">
      <c r="B67" s="77"/>
      <c r="C67" s="77"/>
      <c r="D67" s="77"/>
      <c r="E67" s="77"/>
      <c r="F67" s="77"/>
      <c r="G67" s="77"/>
      <c r="H67" s="77"/>
      <c r="I67" s="77"/>
    </row>
    <row r="68" spans="2:13" s="77" customFormat="1" ht="18" customHeight="1" x14ac:dyDescent="0.15">
      <c r="J68" s="58"/>
      <c r="K68" s="58"/>
      <c r="L68" s="58"/>
      <c r="M68" s="58"/>
    </row>
    <row r="69" spans="2:13" s="77" customFormat="1" ht="18" customHeight="1" x14ac:dyDescent="0.15"/>
    <row r="70" spans="2:13" s="77" customFormat="1" ht="18" customHeight="1" x14ac:dyDescent="0.15"/>
    <row r="71" spans="2:13" s="77" customFormat="1" ht="18" customHeight="1" x14ac:dyDescent="0.15"/>
    <row r="72" spans="2:13" s="77" customFormat="1" ht="18" customHeight="1" x14ac:dyDescent="0.15"/>
    <row r="73" spans="2:13" s="77" customFormat="1" ht="18" customHeight="1" x14ac:dyDescent="0.15"/>
    <row r="74" spans="2:13" s="77" customFormat="1" ht="18" customHeight="1" x14ac:dyDescent="0.15"/>
    <row r="75" spans="2:13" s="77" customFormat="1" ht="18" customHeight="1" x14ac:dyDescent="0.15"/>
    <row r="76" spans="2:13" s="77" customFormat="1" ht="18" customHeight="1" x14ac:dyDescent="0.15"/>
    <row r="77" spans="2:13" s="77" customFormat="1" ht="18" customHeight="1" x14ac:dyDescent="0.15"/>
    <row r="78" spans="2:13" s="77" customFormat="1" ht="18" customHeight="1" x14ac:dyDescent="0.15"/>
    <row r="79" spans="2:13" s="77" customFormat="1" ht="18" customHeight="1" x14ac:dyDescent="0.15"/>
    <row r="80" spans="2:13" s="77" customFormat="1" ht="18" customHeight="1" x14ac:dyDescent="0.15"/>
    <row r="81" s="77" customFormat="1" ht="18" customHeight="1" x14ac:dyDescent="0.15"/>
    <row r="82" s="77" customFormat="1" ht="18" customHeight="1" x14ac:dyDescent="0.15"/>
    <row r="83" s="77" customFormat="1" ht="18" customHeight="1" x14ac:dyDescent="0.15"/>
    <row r="84" s="77" customFormat="1" ht="18" customHeight="1" x14ac:dyDescent="0.15"/>
    <row r="85" s="77" customFormat="1" ht="18" customHeight="1" x14ac:dyDescent="0.15"/>
    <row r="86" s="77" customFormat="1" ht="18" customHeight="1" x14ac:dyDescent="0.15"/>
    <row r="87" s="77" customFormat="1" ht="18" customHeight="1" x14ac:dyDescent="0.15"/>
    <row r="88" s="77" customFormat="1" ht="18" customHeight="1" x14ac:dyDescent="0.15"/>
    <row r="89" s="77" customFormat="1" ht="18" customHeight="1" x14ac:dyDescent="0.15"/>
    <row r="90" s="77" customFormat="1" ht="18" customHeight="1" x14ac:dyDescent="0.15"/>
    <row r="91" s="77" customFormat="1" ht="18" customHeight="1" x14ac:dyDescent="0.15"/>
    <row r="92" s="77" customFormat="1" ht="18" customHeight="1" x14ac:dyDescent="0.15"/>
    <row r="93" s="77" customFormat="1" ht="18" customHeight="1" x14ac:dyDescent="0.15"/>
    <row r="94" s="77" customFormat="1" ht="18" customHeight="1" x14ac:dyDescent="0.15"/>
    <row r="95" s="77" customFormat="1" ht="18" customHeight="1" x14ac:dyDescent="0.15"/>
    <row r="96" s="77" customFormat="1" ht="18" customHeight="1" x14ac:dyDescent="0.15"/>
    <row r="97" spans="2:13" s="77" customFormat="1" ht="18" customHeight="1" x14ac:dyDescent="0.15"/>
    <row r="98" spans="2:13" s="77" customFormat="1" ht="18" customHeight="1" x14ac:dyDescent="0.15"/>
    <row r="99" spans="2:13" s="96" customFormat="1" ht="18" customHeight="1" x14ac:dyDescent="0.1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</row>
    <row r="100" spans="2:13" s="95" customFormat="1" ht="12.95" customHeight="1" x14ac:dyDescent="0.15">
      <c r="B100" s="77"/>
      <c r="C100" s="77"/>
      <c r="D100" s="77"/>
      <c r="E100" s="77"/>
      <c r="F100" s="77"/>
      <c r="G100" s="77"/>
      <c r="H100" s="77"/>
      <c r="I100" s="77"/>
      <c r="J100" s="96"/>
      <c r="K100" s="96"/>
      <c r="L100" s="96"/>
      <c r="M100" s="96"/>
    </row>
    <row r="101" spans="2:13" ht="18" customHeight="1" x14ac:dyDescent="0.15">
      <c r="B101" s="77"/>
      <c r="C101" s="77"/>
      <c r="D101" s="77"/>
      <c r="E101" s="77"/>
      <c r="F101" s="77"/>
      <c r="G101" s="77"/>
      <c r="H101" s="77"/>
      <c r="I101" s="77"/>
      <c r="J101" s="95"/>
      <c r="K101" s="95"/>
      <c r="L101" s="95"/>
      <c r="M101" s="95"/>
    </row>
    <row r="102" spans="2:13" ht="27" customHeight="1" x14ac:dyDescent="0.15">
      <c r="B102" s="77"/>
      <c r="C102" s="77"/>
      <c r="D102" s="77"/>
      <c r="E102" s="77"/>
      <c r="F102" s="77"/>
      <c r="G102" s="77"/>
      <c r="H102" s="77"/>
      <c r="I102" s="77"/>
    </row>
    <row r="103" spans="2:13" s="77" customFormat="1" ht="18" customHeight="1" x14ac:dyDescent="0.15">
      <c r="J103" s="58"/>
      <c r="K103" s="58"/>
      <c r="L103" s="58"/>
      <c r="M103" s="58"/>
    </row>
    <row r="104" spans="2:13" s="77" customFormat="1" ht="18" customHeight="1" x14ac:dyDescent="0.15"/>
    <row r="105" spans="2:13" s="77" customFormat="1" ht="18" customHeight="1" x14ac:dyDescent="0.15"/>
    <row r="106" spans="2:13" s="77" customFormat="1" ht="18" customHeight="1" x14ac:dyDescent="0.15"/>
    <row r="107" spans="2:13" s="77" customFormat="1" ht="18" customHeight="1" x14ac:dyDescent="0.15"/>
    <row r="108" spans="2:13" s="77" customFormat="1" ht="18" customHeight="1" x14ac:dyDescent="0.15"/>
    <row r="109" spans="2:13" s="77" customFormat="1" ht="18" customHeight="1" x14ac:dyDescent="0.15"/>
    <row r="110" spans="2:13" s="77" customFormat="1" ht="18" customHeight="1" x14ac:dyDescent="0.15"/>
    <row r="111" spans="2:13" s="77" customFormat="1" ht="18" customHeight="1" x14ac:dyDescent="0.15"/>
    <row r="112" spans="2:13" s="77" customFormat="1" ht="18" customHeight="1" x14ac:dyDescent="0.15"/>
    <row r="113" spans="2:9" s="77" customFormat="1" ht="18" customHeight="1" x14ac:dyDescent="0.15">
      <c r="B113" s="73"/>
      <c r="C113" s="73"/>
      <c r="D113" s="73"/>
      <c r="E113" s="73"/>
      <c r="F113" s="73"/>
      <c r="G113" s="73"/>
      <c r="H113" s="73"/>
      <c r="I113" s="73"/>
    </row>
    <row r="114" spans="2:9" s="77" customFormat="1" ht="18" customHeight="1" x14ac:dyDescent="0.15">
      <c r="B114" s="95"/>
      <c r="C114" s="95"/>
      <c r="D114" s="95"/>
      <c r="E114" s="95"/>
      <c r="F114" s="95"/>
      <c r="G114" s="95"/>
      <c r="H114" s="95"/>
      <c r="I114" s="95"/>
    </row>
    <row r="115" spans="2:9" s="77" customFormat="1" ht="18" customHeight="1" x14ac:dyDescent="0.15">
      <c r="B115" s="58"/>
      <c r="C115" s="58"/>
      <c r="D115" s="58"/>
      <c r="E115" s="58"/>
      <c r="F115" s="58"/>
      <c r="G115" s="58"/>
      <c r="H115" s="58"/>
      <c r="I115" s="58"/>
    </row>
    <row r="116" spans="2:9" s="77" customFormat="1" ht="18" customHeight="1" x14ac:dyDescent="0.15">
      <c r="B116" s="58"/>
      <c r="C116" s="58"/>
      <c r="D116" s="58"/>
      <c r="E116" s="58"/>
      <c r="F116" s="58"/>
      <c r="G116" s="58"/>
      <c r="H116" s="58"/>
      <c r="I116" s="58"/>
    </row>
    <row r="117" spans="2:9" s="77" customFormat="1" ht="18" customHeight="1" x14ac:dyDescent="0.15"/>
    <row r="118" spans="2:9" s="77" customFormat="1" ht="18" customHeight="1" x14ac:dyDescent="0.15"/>
    <row r="119" spans="2:9" s="77" customFormat="1" ht="18" customHeight="1" x14ac:dyDescent="0.15"/>
    <row r="120" spans="2:9" s="77" customFormat="1" ht="18" customHeight="1" x14ac:dyDescent="0.15"/>
    <row r="121" spans="2:9" s="77" customFormat="1" ht="18" customHeight="1" x14ac:dyDescent="0.15"/>
    <row r="122" spans="2:9" s="77" customFormat="1" ht="18" customHeight="1" x14ac:dyDescent="0.15"/>
    <row r="123" spans="2:9" s="77" customFormat="1" ht="18" customHeight="1" x14ac:dyDescent="0.15"/>
    <row r="124" spans="2:9" s="77" customFormat="1" ht="18" customHeight="1" x14ac:dyDescent="0.15"/>
    <row r="125" spans="2:9" s="77" customFormat="1" ht="18" customHeight="1" x14ac:dyDescent="0.15"/>
    <row r="126" spans="2:9" s="77" customFormat="1" ht="18" customHeight="1" x14ac:dyDescent="0.15"/>
    <row r="127" spans="2:9" s="77" customFormat="1" ht="18" customHeight="1" x14ac:dyDescent="0.15"/>
    <row r="128" spans="2:9" s="77" customFormat="1" ht="18" customHeight="1" x14ac:dyDescent="0.15"/>
    <row r="129" spans="2:13" s="77" customFormat="1" ht="18" customHeight="1" x14ac:dyDescent="0.15"/>
    <row r="130" spans="2:13" s="77" customFormat="1" ht="18" customHeight="1" x14ac:dyDescent="0.15"/>
    <row r="131" spans="2:13" s="77" customFormat="1" ht="18" customHeight="1" x14ac:dyDescent="0.15"/>
    <row r="132" spans="2:13" s="77" customFormat="1" ht="18" customHeight="1" x14ac:dyDescent="0.15"/>
    <row r="133" spans="2:13" s="77" customFormat="1" ht="18" customHeight="1" x14ac:dyDescent="0.15"/>
    <row r="134" spans="2:13" s="77" customFormat="1" ht="18" customHeight="1" x14ac:dyDescent="0.15"/>
    <row r="135" spans="2:13" s="77" customFormat="1" ht="18" customHeight="1" x14ac:dyDescent="0.15"/>
    <row r="136" spans="2:13" s="77" customFormat="1" ht="18" customHeight="1" x14ac:dyDescent="0.15"/>
    <row r="137" spans="2:13" s="77" customFormat="1" ht="18" customHeight="1" x14ac:dyDescent="0.15"/>
    <row r="138" spans="2:13" s="77" customFormat="1" ht="18" customHeight="1" x14ac:dyDescent="0.15"/>
    <row r="139" spans="2:13" s="77" customFormat="1" ht="18" customHeight="1" x14ac:dyDescent="0.15"/>
    <row r="140" spans="2:13" s="77" customFormat="1" ht="18" customHeight="1" x14ac:dyDescent="0.15"/>
    <row r="141" spans="2:13" s="96" customFormat="1" ht="18" customHeight="1" x14ac:dyDescent="0.1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</row>
    <row r="142" spans="2:13" s="95" customFormat="1" ht="12.95" customHeight="1" x14ac:dyDescent="0.15">
      <c r="B142" s="77"/>
      <c r="C142" s="77"/>
      <c r="D142" s="77"/>
      <c r="E142" s="77"/>
      <c r="F142" s="77"/>
      <c r="G142" s="77"/>
      <c r="H142" s="77"/>
      <c r="I142" s="77"/>
      <c r="J142" s="96"/>
      <c r="K142" s="96"/>
      <c r="L142" s="96"/>
      <c r="M142" s="96"/>
    </row>
    <row r="143" spans="2:13" ht="18" customHeight="1" x14ac:dyDescent="0.15">
      <c r="B143" s="77"/>
      <c r="C143" s="77"/>
      <c r="D143" s="77"/>
      <c r="E143" s="77"/>
      <c r="F143" s="77"/>
      <c r="G143" s="77"/>
      <c r="H143" s="77"/>
      <c r="I143" s="77"/>
      <c r="J143" s="95"/>
      <c r="K143" s="95"/>
      <c r="L143" s="95"/>
      <c r="M143" s="95"/>
    </row>
    <row r="144" spans="2:13" ht="27" customHeight="1" x14ac:dyDescent="0.15">
      <c r="B144" s="77"/>
      <c r="C144" s="77"/>
      <c r="D144" s="77"/>
      <c r="E144" s="77"/>
      <c r="F144" s="77"/>
      <c r="G144" s="77"/>
      <c r="H144" s="77"/>
      <c r="I144" s="77"/>
    </row>
    <row r="145" spans="10:13" s="77" customFormat="1" ht="14.45" customHeight="1" x14ac:dyDescent="0.15">
      <c r="J145" s="58"/>
      <c r="K145" s="58"/>
      <c r="L145" s="58"/>
      <c r="M145" s="58"/>
    </row>
    <row r="146" spans="10:13" s="77" customFormat="1" ht="14.45" customHeight="1" x14ac:dyDescent="0.15"/>
    <row r="147" spans="10:13" s="77" customFormat="1" ht="14.45" customHeight="1" x14ac:dyDescent="0.15"/>
    <row r="148" spans="10:13" s="77" customFormat="1" ht="14.45" customHeight="1" x14ac:dyDescent="0.15"/>
    <row r="149" spans="10:13" s="77" customFormat="1" ht="14.45" customHeight="1" x14ac:dyDescent="0.15"/>
    <row r="150" spans="10:13" s="77" customFormat="1" ht="14.45" customHeight="1" x14ac:dyDescent="0.15"/>
    <row r="151" spans="10:13" s="77" customFormat="1" ht="14.45" customHeight="1" x14ac:dyDescent="0.15"/>
    <row r="152" spans="10:13" s="77" customFormat="1" ht="14.45" customHeight="1" x14ac:dyDescent="0.15"/>
    <row r="153" spans="10:13" s="77" customFormat="1" ht="14.45" customHeight="1" x14ac:dyDescent="0.15"/>
    <row r="154" spans="10:13" s="77" customFormat="1" ht="14.45" customHeight="1" x14ac:dyDescent="0.15"/>
    <row r="155" spans="10:13" s="77" customFormat="1" ht="14.45" customHeight="1" x14ac:dyDescent="0.15"/>
    <row r="156" spans="10:13" s="77" customFormat="1" ht="14.45" customHeight="1" x14ac:dyDescent="0.15"/>
    <row r="157" spans="10:13" s="77" customFormat="1" ht="14.45" customHeight="1" x14ac:dyDescent="0.15"/>
    <row r="158" spans="10:13" s="77" customFormat="1" ht="14.45" customHeight="1" x14ac:dyDescent="0.15"/>
    <row r="159" spans="10:13" s="77" customFormat="1" ht="14.45" customHeight="1" x14ac:dyDescent="0.15"/>
    <row r="160" spans="10:13" s="77" customFormat="1" ht="14.45" customHeight="1" x14ac:dyDescent="0.15"/>
    <row r="161" spans="2:9" s="77" customFormat="1" ht="14.45" customHeight="1" x14ac:dyDescent="0.15"/>
    <row r="162" spans="2:9" s="77" customFormat="1" ht="14.45" customHeight="1" x14ac:dyDescent="0.15"/>
    <row r="163" spans="2:9" s="77" customFormat="1" ht="14.45" customHeight="1" x14ac:dyDescent="0.15"/>
    <row r="164" spans="2:9" s="77" customFormat="1" ht="14.45" customHeight="1" x14ac:dyDescent="0.15"/>
    <row r="165" spans="2:9" s="77" customFormat="1" ht="14.45" customHeight="1" x14ac:dyDescent="0.15"/>
    <row r="166" spans="2:9" s="77" customFormat="1" ht="14.45" customHeight="1" x14ac:dyDescent="0.15"/>
    <row r="167" spans="2:9" s="77" customFormat="1" ht="14.45" customHeight="1" x14ac:dyDescent="0.15"/>
    <row r="168" spans="2:9" s="77" customFormat="1" ht="14.45" customHeight="1" x14ac:dyDescent="0.15"/>
    <row r="169" spans="2:9" s="77" customFormat="1" ht="14.45" customHeight="1" x14ac:dyDescent="0.15"/>
    <row r="170" spans="2:9" s="77" customFormat="1" ht="14.45" customHeight="1" x14ac:dyDescent="0.15"/>
    <row r="171" spans="2:9" s="77" customFormat="1" ht="14.45" customHeight="1" x14ac:dyDescent="0.15"/>
    <row r="172" spans="2:9" s="77" customFormat="1" ht="14.45" customHeight="1" x14ac:dyDescent="0.15">
      <c r="C172" s="97"/>
      <c r="D172" s="97"/>
      <c r="E172" s="97"/>
      <c r="F172" s="97"/>
      <c r="G172" s="97"/>
      <c r="H172" s="97"/>
    </row>
    <row r="173" spans="2:9" s="77" customFormat="1" ht="14.45" customHeight="1" x14ac:dyDescent="0.15">
      <c r="B173" s="98"/>
      <c r="C173" s="98"/>
      <c r="D173" s="98"/>
      <c r="E173" s="98"/>
      <c r="F173" s="98"/>
      <c r="G173" s="98"/>
      <c r="H173" s="98"/>
      <c r="I173" s="98"/>
    </row>
    <row r="174" spans="2:9" s="77" customFormat="1" ht="14.45" customHeight="1" x14ac:dyDescent="0.15">
      <c r="B174" s="58"/>
      <c r="C174" s="58"/>
      <c r="D174" s="58"/>
      <c r="E174" s="58"/>
      <c r="F174" s="58"/>
      <c r="G174" s="58"/>
      <c r="H174" s="58"/>
      <c r="I174" s="58"/>
    </row>
    <row r="175" spans="2:9" s="77" customFormat="1" ht="14.45" customHeight="1" x14ac:dyDescent="0.15">
      <c r="B175" s="100"/>
      <c r="C175" s="100"/>
      <c r="D175" s="100"/>
      <c r="E175" s="100"/>
      <c r="F175" s="100"/>
      <c r="G175" s="100"/>
      <c r="H175" s="100"/>
      <c r="I175" s="100"/>
    </row>
    <row r="176" spans="2:9" s="77" customFormat="1" ht="14.45" customHeight="1" x14ac:dyDescent="0.15">
      <c r="B176" s="100"/>
      <c r="C176" s="100"/>
      <c r="D176" s="100"/>
      <c r="E176" s="100"/>
      <c r="F176" s="100"/>
      <c r="G176" s="100"/>
      <c r="H176" s="100"/>
      <c r="I176" s="100"/>
    </row>
    <row r="177" spans="2:9" s="77" customFormat="1" ht="14.45" customHeight="1" x14ac:dyDescent="0.15">
      <c r="B177" s="100"/>
      <c r="C177" s="100"/>
      <c r="D177" s="100"/>
      <c r="E177" s="100"/>
      <c r="F177" s="100"/>
      <c r="G177" s="100"/>
      <c r="H177" s="100"/>
      <c r="I177" s="100"/>
    </row>
    <row r="178" spans="2:9" s="77" customFormat="1" ht="14.45" customHeight="1" x14ac:dyDescent="0.15">
      <c r="B178" s="100"/>
      <c r="C178" s="100"/>
      <c r="D178" s="100"/>
      <c r="E178" s="100"/>
      <c r="F178" s="100"/>
      <c r="G178" s="100"/>
      <c r="H178" s="100"/>
      <c r="I178" s="100"/>
    </row>
    <row r="179" spans="2:9" s="77" customFormat="1" ht="14.45" customHeight="1" x14ac:dyDescent="0.15">
      <c r="B179" s="100"/>
      <c r="C179" s="100"/>
      <c r="D179" s="100"/>
      <c r="E179" s="100"/>
      <c r="F179" s="100"/>
      <c r="G179" s="100"/>
      <c r="H179" s="100"/>
      <c r="I179" s="100"/>
    </row>
    <row r="180" spans="2:9" s="77" customFormat="1" ht="14.45" customHeight="1" x14ac:dyDescent="0.15">
      <c r="B180" s="100"/>
      <c r="C180" s="100"/>
      <c r="D180" s="100"/>
      <c r="E180" s="100"/>
      <c r="F180" s="100"/>
      <c r="G180" s="100"/>
      <c r="H180" s="100"/>
      <c r="I180" s="100"/>
    </row>
    <row r="181" spans="2:9" s="77" customFormat="1" ht="14.45" customHeight="1" x14ac:dyDescent="0.15">
      <c r="B181" s="100"/>
      <c r="C181" s="100"/>
      <c r="D181" s="100"/>
      <c r="E181" s="100"/>
      <c r="F181" s="100"/>
      <c r="G181" s="100"/>
      <c r="H181" s="100"/>
      <c r="I181" s="100"/>
    </row>
    <row r="182" spans="2:9" s="77" customFormat="1" ht="14.45" customHeight="1" x14ac:dyDescent="0.15">
      <c r="B182" s="100"/>
      <c r="C182" s="100"/>
      <c r="D182" s="100"/>
      <c r="E182" s="100"/>
      <c r="F182" s="100"/>
      <c r="G182" s="100"/>
      <c r="H182" s="100"/>
      <c r="I182" s="100"/>
    </row>
    <row r="183" spans="2:9" s="77" customFormat="1" ht="14.45" customHeight="1" x14ac:dyDescent="0.15">
      <c r="B183" s="100"/>
      <c r="C183" s="100"/>
      <c r="D183" s="100"/>
      <c r="E183" s="100"/>
      <c r="F183" s="100"/>
      <c r="G183" s="100"/>
      <c r="H183" s="100"/>
      <c r="I183" s="100"/>
    </row>
    <row r="184" spans="2:9" s="77" customFormat="1" ht="14.45" customHeight="1" x14ac:dyDescent="0.15">
      <c r="B184" s="100"/>
      <c r="C184" s="100"/>
      <c r="D184" s="100"/>
      <c r="E184" s="100"/>
      <c r="F184" s="100"/>
      <c r="G184" s="100"/>
      <c r="H184" s="100"/>
      <c r="I184" s="100"/>
    </row>
    <row r="185" spans="2:9" s="77" customFormat="1" ht="14.45" customHeight="1" x14ac:dyDescent="0.15">
      <c r="B185" s="101"/>
      <c r="C185" s="101"/>
      <c r="D185" s="101"/>
      <c r="E185" s="101"/>
      <c r="F185" s="101"/>
      <c r="G185" s="101"/>
      <c r="H185" s="101"/>
      <c r="I185" s="101"/>
    </row>
    <row r="186" spans="2:9" s="77" customFormat="1" ht="14.45" customHeight="1" x14ac:dyDescent="0.15"/>
    <row r="187" spans="2:9" s="77" customFormat="1" ht="14.45" customHeight="1" x14ac:dyDescent="0.15"/>
    <row r="188" spans="2:9" s="77" customFormat="1" ht="14.45" customHeight="1" x14ac:dyDescent="0.15"/>
    <row r="189" spans="2:9" s="77" customFormat="1" ht="14.45" customHeight="1" x14ac:dyDescent="0.15"/>
    <row r="190" spans="2:9" s="77" customFormat="1" ht="14.45" customHeight="1" x14ac:dyDescent="0.15"/>
    <row r="191" spans="2:9" s="77" customFormat="1" ht="14.45" customHeight="1" x14ac:dyDescent="0.15"/>
    <row r="192" spans="2:9" s="77" customFormat="1" ht="14.45" customHeight="1" x14ac:dyDescent="0.15"/>
    <row r="193" spans="2:13" s="77" customFormat="1" ht="14.45" customHeight="1" x14ac:dyDescent="0.15"/>
    <row r="194" spans="2:13" s="77" customFormat="1" ht="14.45" customHeight="1" x14ac:dyDescent="0.15"/>
    <row r="195" spans="2:13" s="73" customFormat="1" ht="14.45" customHeight="1" x14ac:dyDescent="0.1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2:13" s="95" customFormat="1" ht="12.95" customHeight="1" x14ac:dyDescent="0.15">
      <c r="B196" s="77"/>
      <c r="C196" s="77"/>
      <c r="D196" s="77"/>
      <c r="E196" s="77"/>
      <c r="F196" s="77"/>
      <c r="G196" s="77"/>
      <c r="H196" s="77"/>
      <c r="I196" s="77"/>
      <c r="J196" s="73"/>
      <c r="K196" s="73"/>
      <c r="L196" s="73"/>
      <c r="M196" s="73"/>
    </row>
    <row r="197" spans="2:13" ht="18" customHeight="1" x14ac:dyDescent="0.15">
      <c r="B197" s="77"/>
      <c r="C197" s="77"/>
      <c r="D197" s="77"/>
      <c r="E197" s="77"/>
      <c r="F197" s="77"/>
      <c r="G197" s="77"/>
      <c r="H197" s="77"/>
      <c r="I197" s="77"/>
      <c r="J197" s="95"/>
      <c r="K197" s="95"/>
      <c r="L197" s="95"/>
      <c r="M197" s="95"/>
    </row>
    <row r="198" spans="2:13" ht="27" customHeight="1" x14ac:dyDescent="0.15">
      <c r="B198" s="77"/>
      <c r="C198" s="77"/>
      <c r="D198" s="77"/>
      <c r="E198" s="77"/>
      <c r="F198" s="77"/>
      <c r="G198" s="77"/>
      <c r="H198" s="77"/>
      <c r="I198" s="77"/>
    </row>
    <row r="199" spans="2:13" s="77" customFormat="1" ht="13.5" customHeight="1" x14ac:dyDescent="0.15">
      <c r="J199" s="58"/>
      <c r="K199" s="58"/>
      <c r="L199" s="58"/>
      <c r="M199" s="58"/>
    </row>
    <row r="200" spans="2:13" s="77" customFormat="1" ht="13.5" customHeight="1" x14ac:dyDescent="0.15"/>
    <row r="201" spans="2:13" s="77" customFormat="1" ht="13.5" customHeight="1" x14ac:dyDescent="0.15"/>
    <row r="202" spans="2:13" s="77" customFormat="1" ht="13.5" customHeight="1" x14ac:dyDescent="0.15"/>
    <row r="203" spans="2:13" s="77" customFormat="1" ht="13.5" customHeight="1" x14ac:dyDescent="0.15"/>
    <row r="204" spans="2:13" s="77" customFormat="1" ht="13.5" customHeight="1" x14ac:dyDescent="0.15"/>
    <row r="205" spans="2:13" s="77" customFormat="1" ht="13.5" customHeight="1" x14ac:dyDescent="0.15"/>
    <row r="206" spans="2:13" s="77" customFormat="1" ht="13.5" customHeight="1" x14ac:dyDescent="0.15"/>
    <row r="207" spans="2:13" s="77" customFormat="1" ht="13.5" customHeight="1" x14ac:dyDescent="0.15"/>
    <row r="208" spans="2:13" s="77" customFormat="1" ht="13.5" customHeight="1" x14ac:dyDescent="0.15"/>
    <row r="209" spans="1:9" s="77" customFormat="1" ht="13.5" customHeight="1" x14ac:dyDescent="0.15"/>
    <row r="210" spans="1:9" s="77" customFormat="1" ht="13.5" customHeight="1" x14ac:dyDescent="0.15"/>
    <row r="211" spans="1:9" s="77" customFormat="1" ht="13.5" customHeight="1" x14ac:dyDescent="0.15"/>
    <row r="212" spans="1:9" s="77" customFormat="1" ht="13.5" customHeight="1" x14ac:dyDescent="0.15">
      <c r="A212" s="58"/>
    </row>
    <row r="213" spans="1:9" s="77" customFormat="1" ht="13.5" customHeight="1" x14ac:dyDescent="0.15">
      <c r="A213" s="58"/>
      <c r="G213" s="58"/>
      <c r="H213" s="58"/>
    </row>
    <row r="214" spans="1:9" s="77" customFormat="1" ht="13.5" customHeight="1" x14ac:dyDescent="0.15">
      <c r="A214" s="58"/>
      <c r="B214" s="58"/>
      <c r="C214" s="58"/>
      <c r="D214" s="58"/>
      <c r="E214" s="58"/>
      <c r="F214" s="58"/>
      <c r="G214" s="58"/>
      <c r="H214" s="58"/>
      <c r="I214" s="58"/>
    </row>
    <row r="215" spans="1:9" s="77" customFormat="1" ht="13.5" customHeight="1" x14ac:dyDescent="0.15">
      <c r="A215" s="58"/>
      <c r="B215" s="58"/>
      <c r="C215" s="58"/>
      <c r="D215" s="58"/>
      <c r="E215" s="58"/>
      <c r="F215" s="58"/>
      <c r="G215" s="58"/>
      <c r="H215" s="58"/>
      <c r="I215" s="58"/>
    </row>
    <row r="216" spans="1:9" s="77" customFormat="1" ht="13.5" customHeight="1" x14ac:dyDescent="0.15">
      <c r="A216" s="58"/>
      <c r="B216" s="58"/>
      <c r="C216" s="58"/>
      <c r="D216" s="58"/>
      <c r="E216" s="58"/>
      <c r="F216" s="58"/>
      <c r="G216" s="58"/>
      <c r="H216" s="58"/>
      <c r="I216" s="58"/>
    </row>
    <row r="217" spans="1:9" s="77" customFormat="1" ht="13.5" customHeight="1" x14ac:dyDescent="0.15">
      <c r="A217" s="58"/>
      <c r="B217" s="58"/>
      <c r="C217" s="58"/>
      <c r="D217" s="58"/>
      <c r="E217" s="58"/>
      <c r="F217" s="58"/>
      <c r="G217" s="58"/>
      <c r="H217" s="58"/>
      <c r="I217" s="58"/>
    </row>
    <row r="218" spans="1:9" s="77" customFormat="1" ht="13.5" customHeight="1" x14ac:dyDescent="0.15">
      <c r="A218" s="58"/>
      <c r="B218" s="58"/>
      <c r="C218" s="58"/>
      <c r="D218" s="58"/>
      <c r="E218" s="58"/>
      <c r="F218" s="58"/>
      <c r="G218" s="58"/>
      <c r="H218" s="58"/>
      <c r="I218" s="58"/>
    </row>
    <row r="219" spans="1:9" s="77" customFormat="1" ht="13.5" customHeight="1" x14ac:dyDescent="0.15">
      <c r="A219" s="58"/>
      <c r="B219" s="58"/>
      <c r="C219" s="58"/>
      <c r="D219" s="58"/>
      <c r="E219" s="58"/>
      <c r="F219" s="58"/>
      <c r="G219" s="58"/>
      <c r="H219" s="58"/>
      <c r="I219" s="58"/>
    </row>
    <row r="220" spans="1:9" s="77" customFormat="1" ht="13.5" customHeight="1" x14ac:dyDescent="0.15">
      <c r="A220" s="58"/>
      <c r="B220" s="58"/>
      <c r="C220" s="58"/>
      <c r="D220" s="58"/>
      <c r="E220" s="58"/>
      <c r="F220" s="58"/>
      <c r="G220" s="58"/>
      <c r="H220" s="58"/>
      <c r="I220" s="58"/>
    </row>
    <row r="221" spans="1:9" s="77" customFormat="1" ht="13.5" customHeight="1" x14ac:dyDescent="0.15">
      <c r="A221" s="58"/>
      <c r="B221" s="58"/>
      <c r="C221" s="58"/>
      <c r="D221" s="58"/>
      <c r="E221" s="58"/>
      <c r="F221" s="58"/>
      <c r="G221" s="58"/>
      <c r="H221" s="58"/>
      <c r="I221" s="58"/>
    </row>
    <row r="222" spans="1:9" s="77" customFormat="1" ht="13.5" customHeight="1" x14ac:dyDescent="0.15">
      <c r="A222" s="58"/>
      <c r="B222" s="58"/>
      <c r="C222" s="58"/>
      <c r="D222" s="58"/>
      <c r="E222" s="58"/>
      <c r="F222" s="58"/>
      <c r="G222" s="58"/>
      <c r="H222" s="58"/>
      <c r="I222" s="58"/>
    </row>
    <row r="223" spans="1:9" s="77" customFormat="1" ht="13.5" customHeight="1" x14ac:dyDescent="0.15">
      <c r="A223" s="58"/>
      <c r="B223" s="58"/>
      <c r="C223" s="58"/>
      <c r="D223" s="58"/>
      <c r="E223" s="58"/>
      <c r="F223" s="58"/>
      <c r="G223" s="58"/>
      <c r="H223" s="58"/>
      <c r="I223" s="58"/>
    </row>
    <row r="224" spans="1:9" s="77" customFormat="1" ht="13.5" customHeight="1" x14ac:dyDescent="0.15">
      <c r="A224" s="58"/>
      <c r="B224" s="58"/>
      <c r="C224" s="58"/>
      <c r="D224" s="58"/>
      <c r="E224" s="58"/>
      <c r="F224" s="58"/>
      <c r="G224" s="58"/>
      <c r="H224" s="58"/>
      <c r="I224" s="58"/>
    </row>
    <row r="225" spans="1:9" s="77" customFormat="1" ht="13.5" customHeight="1" x14ac:dyDescent="0.15">
      <c r="A225" s="58"/>
      <c r="B225" s="58"/>
      <c r="C225" s="58"/>
      <c r="D225" s="58"/>
      <c r="E225" s="58"/>
      <c r="F225" s="58"/>
      <c r="G225" s="58"/>
      <c r="H225" s="58"/>
      <c r="I225" s="58"/>
    </row>
    <row r="226" spans="1:9" s="77" customFormat="1" ht="13.5" customHeight="1" x14ac:dyDescent="0.15">
      <c r="A226" s="58"/>
      <c r="B226" s="58"/>
      <c r="C226" s="58"/>
      <c r="D226" s="58"/>
      <c r="E226" s="58"/>
      <c r="F226" s="58"/>
      <c r="G226" s="58"/>
      <c r="H226" s="58"/>
      <c r="I226" s="58"/>
    </row>
    <row r="227" spans="1:9" s="77" customFormat="1" ht="13.5" customHeight="1" x14ac:dyDescent="0.15">
      <c r="A227" s="58"/>
      <c r="B227" s="58"/>
      <c r="C227" s="58"/>
      <c r="D227" s="58"/>
      <c r="E227" s="58"/>
      <c r="F227" s="58"/>
      <c r="G227" s="58"/>
      <c r="H227" s="58"/>
      <c r="I227" s="58"/>
    </row>
    <row r="228" spans="1:9" s="77" customFormat="1" ht="13.5" customHeight="1" x14ac:dyDescent="0.15">
      <c r="A228" s="58"/>
      <c r="B228" s="58"/>
      <c r="C228" s="58"/>
      <c r="D228" s="58"/>
      <c r="E228" s="58"/>
      <c r="F228" s="58"/>
      <c r="G228" s="58"/>
      <c r="H228" s="58"/>
      <c r="I228" s="58"/>
    </row>
    <row r="229" spans="1:9" s="77" customFormat="1" ht="13.5" customHeight="1" x14ac:dyDescent="0.15">
      <c r="A229" s="58"/>
      <c r="B229" s="58"/>
      <c r="C229" s="58"/>
      <c r="D229" s="58"/>
      <c r="E229" s="58"/>
      <c r="F229" s="58"/>
      <c r="G229" s="58"/>
      <c r="H229" s="58"/>
      <c r="I229" s="58"/>
    </row>
    <row r="230" spans="1:9" s="77" customFormat="1" ht="13.5" customHeight="1" x14ac:dyDescent="0.15">
      <c r="A230" s="58"/>
      <c r="B230" s="58"/>
      <c r="C230" s="58"/>
      <c r="D230" s="58"/>
      <c r="E230" s="58"/>
      <c r="F230" s="58"/>
      <c r="G230" s="58"/>
      <c r="H230" s="58"/>
      <c r="I230" s="58"/>
    </row>
    <row r="231" spans="1:9" s="77" customFormat="1" ht="13.5" customHeight="1" x14ac:dyDescent="0.15">
      <c r="A231" s="58"/>
      <c r="B231" s="58"/>
      <c r="C231" s="58"/>
      <c r="D231" s="58"/>
      <c r="E231" s="58"/>
      <c r="F231" s="58"/>
      <c r="G231" s="58"/>
      <c r="H231" s="58"/>
      <c r="I231" s="58"/>
    </row>
    <row r="232" spans="1:9" s="77" customFormat="1" ht="13.5" customHeight="1" x14ac:dyDescent="0.15">
      <c r="A232" s="58"/>
      <c r="B232" s="58"/>
      <c r="C232" s="58"/>
      <c r="D232" s="58"/>
      <c r="E232" s="58"/>
      <c r="F232" s="58"/>
      <c r="G232" s="58"/>
      <c r="H232" s="58"/>
      <c r="I232" s="58"/>
    </row>
    <row r="233" spans="1:9" s="77" customFormat="1" ht="13.5" customHeight="1" x14ac:dyDescent="0.15">
      <c r="A233" s="58"/>
      <c r="B233" s="58"/>
      <c r="C233" s="58"/>
      <c r="D233" s="58"/>
      <c r="E233" s="58"/>
      <c r="F233" s="58"/>
      <c r="G233" s="58"/>
      <c r="H233" s="58"/>
      <c r="I233" s="58"/>
    </row>
    <row r="234" spans="1:9" s="77" customFormat="1" ht="13.5" customHeight="1" x14ac:dyDescent="0.15">
      <c r="A234" s="58"/>
      <c r="B234" s="58"/>
      <c r="C234" s="58"/>
      <c r="D234" s="58"/>
      <c r="E234" s="58"/>
      <c r="F234" s="58"/>
      <c r="G234" s="58"/>
      <c r="H234" s="58"/>
      <c r="I234" s="58"/>
    </row>
    <row r="235" spans="1:9" s="77" customFormat="1" ht="13.5" customHeight="1" x14ac:dyDescent="0.15">
      <c r="A235" s="58"/>
      <c r="B235" s="58"/>
      <c r="C235" s="58"/>
      <c r="D235" s="58"/>
      <c r="E235" s="58"/>
      <c r="F235" s="58"/>
      <c r="G235" s="58"/>
      <c r="H235" s="58"/>
      <c r="I235" s="58"/>
    </row>
    <row r="236" spans="1:9" s="77" customFormat="1" ht="13.5" customHeight="1" x14ac:dyDescent="0.15">
      <c r="A236" s="58"/>
      <c r="B236" s="58"/>
      <c r="C236" s="58"/>
      <c r="D236" s="58"/>
      <c r="E236" s="58"/>
      <c r="F236" s="58"/>
      <c r="G236" s="58"/>
      <c r="H236" s="58"/>
      <c r="I236" s="58"/>
    </row>
    <row r="237" spans="1:9" s="77" customFormat="1" ht="13.5" customHeight="1" x14ac:dyDescent="0.15">
      <c r="A237" s="58"/>
      <c r="B237" s="58"/>
      <c r="C237" s="58"/>
      <c r="D237" s="58"/>
      <c r="E237" s="58"/>
      <c r="F237" s="58"/>
      <c r="G237" s="58"/>
      <c r="H237" s="58"/>
      <c r="I237" s="58"/>
    </row>
    <row r="238" spans="1:9" s="77" customFormat="1" ht="13.5" customHeight="1" x14ac:dyDescent="0.15">
      <c r="A238" s="58"/>
      <c r="B238" s="58"/>
      <c r="C238" s="58"/>
      <c r="D238" s="58"/>
      <c r="E238" s="58"/>
      <c r="F238" s="58"/>
      <c r="G238" s="58"/>
      <c r="H238" s="58"/>
      <c r="I238" s="58"/>
    </row>
    <row r="239" spans="1:9" s="77" customFormat="1" ht="13.5" customHeight="1" x14ac:dyDescent="0.15">
      <c r="A239" s="58"/>
      <c r="B239" s="58"/>
      <c r="C239" s="58"/>
      <c r="D239" s="58"/>
      <c r="E239" s="58"/>
      <c r="F239" s="58"/>
      <c r="G239" s="58"/>
      <c r="H239" s="58"/>
      <c r="I239" s="58"/>
    </row>
    <row r="240" spans="1:9" s="77" customFormat="1" ht="13.5" customHeight="1" x14ac:dyDescent="0.15">
      <c r="A240" s="58"/>
      <c r="B240" s="58"/>
      <c r="C240" s="58"/>
      <c r="D240" s="58"/>
      <c r="E240" s="58"/>
      <c r="F240" s="58"/>
      <c r="G240" s="58"/>
      <c r="H240" s="58"/>
      <c r="I240" s="58"/>
    </row>
    <row r="241" spans="1:13" s="77" customFormat="1" ht="13.5" customHeight="1" x14ac:dyDescent="0.15">
      <c r="A241" s="58"/>
      <c r="B241" s="58"/>
      <c r="C241" s="58"/>
      <c r="D241" s="58"/>
      <c r="E241" s="58"/>
      <c r="F241" s="58"/>
      <c r="G241" s="58"/>
      <c r="H241" s="58"/>
      <c r="I241" s="58"/>
    </row>
    <row r="242" spans="1:13" s="77" customFormat="1" ht="13.5" customHeight="1" x14ac:dyDescent="0.15">
      <c r="A242" s="58"/>
      <c r="B242" s="58"/>
      <c r="C242" s="58"/>
      <c r="D242" s="58"/>
      <c r="E242" s="58"/>
      <c r="F242" s="58"/>
      <c r="G242" s="58"/>
      <c r="H242" s="58"/>
      <c r="I242" s="58"/>
    </row>
    <row r="243" spans="1:13" s="77" customFormat="1" ht="13.5" customHeight="1" x14ac:dyDescent="0.15">
      <c r="A243" s="58"/>
      <c r="B243" s="58"/>
      <c r="C243" s="58"/>
      <c r="D243" s="58"/>
      <c r="E243" s="58"/>
      <c r="F243" s="58"/>
      <c r="G243" s="58"/>
      <c r="H243" s="58"/>
      <c r="I243" s="58"/>
    </row>
    <row r="244" spans="1:13" s="77" customFormat="1" ht="13.5" customHeight="1" x14ac:dyDescent="0.15">
      <c r="A244" s="58"/>
      <c r="B244" s="58"/>
      <c r="C244" s="58"/>
      <c r="D244" s="58"/>
      <c r="E244" s="58"/>
      <c r="F244" s="58"/>
      <c r="G244" s="58"/>
      <c r="H244" s="58"/>
      <c r="I244" s="58"/>
    </row>
    <row r="245" spans="1:13" s="77" customFormat="1" ht="13.5" customHeight="1" x14ac:dyDescent="0.15">
      <c r="A245" s="58"/>
      <c r="B245" s="58"/>
      <c r="C245" s="58"/>
      <c r="D245" s="58"/>
      <c r="E245" s="58"/>
      <c r="F245" s="58"/>
      <c r="G245" s="58"/>
      <c r="H245" s="58"/>
      <c r="I245" s="58"/>
    </row>
    <row r="246" spans="1:13" s="77" customFormat="1" ht="13.5" customHeight="1" x14ac:dyDescent="0.15">
      <c r="A246" s="58"/>
      <c r="B246" s="58"/>
      <c r="C246" s="58"/>
      <c r="D246" s="58"/>
      <c r="E246" s="58"/>
      <c r="F246" s="58"/>
      <c r="G246" s="58"/>
      <c r="H246" s="58"/>
      <c r="I246" s="58"/>
    </row>
    <row r="247" spans="1:13" s="77" customFormat="1" ht="13.5" customHeight="1" x14ac:dyDescent="0.15">
      <c r="A247" s="58"/>
      <c r="B247" s="58"/>
      <c r="C247" s="58"/>
      <c r="D247" s="58"/>
      <c r="E247" s="58"/>
      <c r="F247" s="58"/>
      <c r="G247" s="58"/>
      <c r="H247" s="58"/>
      <c r="I247" s="58"/>
    </row>
    <row r="248" spans="1:13" s="77" customFormat="1" ht="13.5" customHeight="1" x14ac:dyDescent="0.15">
      <c r="A248" s="58"/>
      <c r="B248" s="58"/>
      <c r="C248" s="58"/>
      <c r="D248" s="58"/>
      <c r="E248" s="58"/>
      <c r="F248" s="58"/>
      <c r="G248" s="58"/>
      <c r="H248" s="58"/>
      <c r="I248" s="58"/>
    </row>
    <row r="249" spans="1:13" s="77" customFormat="1" ht="13.5" customHeight="1" x14ac:dyDescent="0.15">
      <c r="A249" s="58"/>
      <c r="B249" s="58"/>
      <c r="C249" s="58"/>
      <c r="D249" s="58"/>
      <c r="E249" s="58"/>
      <c r="F249" s="58"/>
      <c r="G249" s="58"/>
      <c r="H249" s="58"/>
      <c r="I249" s="58"/>
    </row>
    <row r="250" spans="1:13" s="77" customFormat="1" ht="13.5" customHeight="1" x14ac:dyDescent="0.15">
      <c r="A250" s="58"/>
      <c r="B250" s="58"/>
      <c r="C250" s="58"/>
      <c r="D250" s="58"/>
      <c r="E250" s="58"/>
      <c r="F250" s="58"/>
      <c r="G250" s="58"/>
      <c r="H250" s="58"/>
      <c r="I250" s="58"/>
    </row>
    <row r="251" spans="1:13" s="77" customFormat="1" ht="13.5" customHeight="1" x14ac:dyDescent="0.15">
      <c r="A251" s="58"/>
      <c r="B251" s="58"/>
      <c r="C251" s="58"/>
      <c r="D251" s="58"/>
      <c r="E251" s="58"/>
      <c r="F251" s="58"/>
      <c r="G251" s="58"/>
      <c r="H251" s="58"/>
      <c r="I251" s="58"/>
    </row>
    <row r="252" spans="1:13" s="77" customFormat="1" ht="13.5" customHeight="1" x14ac:dyDescent="0.15">
      <c r="A252" s="58"/>
      <c r="B252" s="58"/>
      <c r="C252" s="58"/>
      <c r="D252" s="58"/>
      <c r="E252" s="58"/>
      <c r="F252" s="58"/>
      <c r="G252" s="58"/>
      <c r="H252" s="58"/>
      <c r="I252" s="58"/>
    </row>
    <row r="253" spans="1:13" s="77" customFormat="1" ht="13.5" customHeight="1" x14ac:dyDescent="0.15">
      <c r="A253" s="58"/>
      <c r="B253" s="58"/>
      <c r="C253" s="58"/>
      <c r="D253" s="58"/>
      <c r="E253" s="58"/>
      <c r="F253" s="58"/>
      <c r="G253" s="58"/>
      <c r="H253" s="58"/>
      <c r="I253" s="58"/>
    </row>
    <row r="254" spans="1:13" s="77" customFormat="1" ht="13.5" customHeight="1" x14ac:dyDescent="0.15">
      <c r="A254" s="58"/>
      <c r="B254" s="58"/>
      <c r="C254" s="58"/>
      <c r="D254" s="58"/>
      <c r="E254" s="58"/>
      <c r="F254" s="58"/>
      <c r="G254" s="58"/>
      <c r="H254" s="58"/>
      <c r="I254" s="58"/>
    </row>
    <row r="255" spans="1:13" s="98" customFormat="1" ht="13.5" customHeight="1" x14ac:dyDescent="0.15">
      <c r="A255" s="58"/>
      <c r="B255" s="58"/>
      <c r="C255" s="58"/>
      <c r="D255" s="58"/>
      <c r="E255" s="58"/>
      <c r="F255" s="58"/>
      <c r="G255" s="58"/>
      <c r="H255" s="58"/>
      <c r="I255" s="58"/>
      <c r="J255" s="77"/>
      <c r="K255" s="77"/>
      <c r="L255" s="77"/>
      <c r="M255" s="77"/>
    </row>
    <row r="256" spans="1:13" ht="15" customHeight="1" x14ac:dyDescent="0.15">
      <c r="J256" s="99"/>
      <c r="K256" s="99"/>
      <c r="L256" s="99"/>
      <c r="M256" s="99"/>
    </row>
    <row r="257" spans="1:13" s="101" customFormat="1" ht="18" customHeight="1" x14ac:dyDescent="0.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1:13" s="101" customFormat="1" ht="18" customHeight="1" x14ac:dyDescent="0.15">
      <c r="A258" s="58"/>
      <c r="B258" s="58"/>
      <c r="C258" s="58"/>
      <c r="D258" s="58"/>
      <c r="E258" s="58"/>
      <c r="F258" s="58"/>
      <c r="G258" s="58"/>
      <c r="H258" s="58"/>
      <c r="I258" s="58"/>
    </row>
    <row r="259" spans="1:13" s="101" customFormat="1" ht="18" customHeight="1" x14ac:dyDescent="0.15">
      <c r="A259" s="58"/>
      <c r="B259" s="58"/>
      <c r="C259" s="58"/>
      <c r="D259" s="58"/>
      <c r="E259" s="58"/>
      <c r="F259" s="58"/>
      <c r="G259" s="58"/>
      <c r="H259" s="58"/>
      <c r="I259" s="58"/>
    </row>
    <row r="260" spans="1:13" s="101" customFormat="1" ht="18" customHeight="1" x14ac:dyDescent="0.15">
      <c r="A260" s="58"/>
      <c r="B260" s="58"/>
      <c r="C260" s="58"/>
      <c r="D260" s="58"/>
      <c r="E260" s="58"/>
      <c r="F260" s="58"/>
      <c r="G260" s="58"/>
      <c r="H260" s="58"/>
      <c r="I260" s="58"/>
    </row>
    <row r="261" spans="1:13" s="101" customFormat="1" ht="18" customHeight="1" x14ac:dyDescent="0.15">
      <c r="A261" s="58"/>
      <c r="B261" s="58"/>
      <c r="C261" s="58"/>
      <c r="D261" s="58"/>
      <c r="E261" s="58"/>
      <c r="F261" s="58"/>
      <c r="G261" s="58"/>
      <c r="H261" s="58"/>
      <c r="I261" s="58"/>
    </row>
    <row r="262" spans="1:13" s="101" customFormat="1" ht="18" customHeight="1" x14ac:dyDescent="0.15">
      <c r="A262" s="58"/>
      <c r="B262" s="58"/>
      <c r="C262" s="58"/>
      <c r="D262" s="58"/>
      <c r="E262" s="58"/>
      <c r="F262" s="58"/>
      <c r="G262" s="58"/>
      <c r="H262" s="58"/>
      <c r="I262" s="58"/>
    </row>
    <row r="263" spans="1:13" s="77" customFormat="1" ht="18" customHeight="1" x14ac:dyDescent="0.15">
      <c r="A263" s="58"/>
      <c r="B263" s="58"/>
      <c r="C263" s="58"/>
      <c r="D263" s="58"/>
      <c r="E263" s="58"/>
      <c r="F263" s="58"/>
      <c r="G263" s="58"/>
      <c r="H263" s="58"/>
      <c r="I263" s="58"/>
      <c r="J263" s="101"/>
      <c r="K263" s="101"/>
      <c r="L263" s="101"/>
      <c r="M263" s="101"/>
    </row>
    <row r="264" spans="1:13" s="77" customFormat="1" ht="18" customHeight="1" x14ac:dyDescent="0.15">
      <c r="A264" s="58"/>
      <c r="B264" s="58"/>
      <c r="C264" s="58"/>
      <c r="D264" s="58"/>
      <c r="E264" s="58"/>
      <c r="F264" s="58"/>
      <c r="G264" s="58"/>
      <c r="H264" s="58"/>
      <c r="I264" s="58"/>
      <c r="J264" s="102"/>
      <c r="K264" s="102"/>
      <c r="L264" s="97"/>
      <c r="M264" s="97"/>
    </row>
    <row r="265" spans="1:13" s="101" customFormat="1" ht="18" customHeight="1" x14ac:dyDescent="0.15">
      <c r="A265" s="58"/>
      <c r="B265" s="58"/>
      <c r="C265" s="58"/>
      <c r="D265" s="58"/>
      <c r="E265" s="58"/>
      <c r="F265" s="58"/>
      <c r="G265" s="58"/>
      <c r="H265" s="58"/>
      <c r="I265" s="58"/>
      <c r="J265" s="102"/>
      <c r="K265" s="102"/>
      <c r="L265" s="97"/>
      <c r="M265" s="97"/>
    </row>
    <row r="266" spans="1:13" s="101" customFormat="1" ht="18" customHeight="1" x14ac:dyDescent="0.15">
      <c r="A266" s="58"/>
      <c r="B266" s="58"/>
      <c r="C266" s="58"/>
      <c r="D266" s="58"/>
      <c r="E266" s="58"/>
      <c r="F266" s="58"/>
      <c r="G266" s="58"/>
      <c r="H266" s="58"/>
      <c r="I266" s="58"/>
    </row>
    <row r="267" spans="1:13" s="101" customFormat="1" ht="18" customHeight="1" x14ac:dyDescent="0.15">
      <c r="A267" s="58"/>
      <c r="B267" s="58"/>
      <c r="C267" s="58"/>
      <c r="D267" s="58"/>
      <c r="E267" s="58"/>
      <c r="F267" s="58"/>
      <c r="G267" s="58"/>
      <c r="H267" s="58"/>
      <c r="I267" s="58"/>
    </row>
    <row r="268" spans="1:13" s="77" customFormat="1" ht="18" customHeight="1" x14ac:dyDescent="0.15">
      <c r="A268" s="58"/>
      <c r="B268" s="58"/>
      <c r="C268" s="58"/>
      <c r="D268" s="58"/>
      <c r="E268" s="58"/>
      <c r="F268" s="58"/>
      <c r="G268" s="58"/>
      <c r="H268" s="58"/>
      <c r="I268" s="58"/>
      <c r="J268" s="101"/>
      <c r="K268" s="101"/>
      <c r="L268" s="101"/>
      <c r="M268" s="101"/>
    </row>
    <row r="269" spans="1:13" s="77" customFormat="1" ht="15" customHeight="1" x14ac:dyDescent="0.15">
      <c r="A269" s="58"/>
      <c r="B269" s="58"/>
      <c r="C269" s="58"/>
      <c r="D269" s="58"/>
      <c r="E269" s="58"/>
      <c r="F269" s="58"/>
      <c r="G269" s="58"/>
      <c r="H269" s="58"/>
      <c r="I269" s="58"/>
      <c r="J269" s="97"/>
      <c r="K269" s="97"/>
      <c r="L269" s="97"/>
      <c r="M269" s="97"/>
    </row>
    <row r="270" spans="1:13" s="77" customFormat="1" ht="15" customHeight="1" x14ac:dyDescent="0.15">
      <c r="A270" s="58"/>
      <c r="B270" s="58"/>
      <c r="C270" s="58"/>
      <c r="D270" s="58"/>
      <c r="E270" s="58"/>
      <c r="F270" s="58"/>
      <c r="G270" s="58"/>
      <c r="H270" s="58"/>
      <c r="I270" s="58"/>
      <c r="J270" s="97"/>
      <c r="K270" s="97"/>
      <c r="L270" s="97"/>
      <c r="M270" s="97"/>
    </row>
    <row r="271" spans="1:13" s="77" customFormat="1" ht="15" customHeight="1" x14ac:dyDescent="0.15">
      <c r="A271" s="58"/>
      <c r="B271" s="58"/>
      <c r="C271" s="58"/>
      <c r="D271" s="58"/>
      <c r="E271" s="58"/>
      <c r="F271" s="58"/>
      <c r="G271" s="58"/>
      <c r="H271" s="58"/>
      <c r="I271" s="58"/>
      <c r="J271" s="97"/>
      <c r="K271" s="97"/>
      <c r="L271" s="97"/>
      <c r="M271" s="97"/>
    </row>
    <row r="272" spans="1:13" s="77" customFormat="1" ht="15" customHeight="1" x14ac:dyDescent="0.15">
      <c r="A272" s="58"/>
      <c r="B272" s="58"/>
      <c r="C272" s="58"/>
      <c r="D272" s="58"/>
      <c r="E272" s="58"/>
      <c r="F272" s="58"/>
      <c r="G272" s="58"/>
      <c r="H272" s="58"/>
      <c r="I272" s="58"/>
      <c r="J272" s="97"/>
      <c r="K272" s="97"/>
      <c r="L272" s="97"/>
      <c r="M272" s="97"/>
    </row>
    <row r="273" spans="1:13" s="77" customFormat="1" ht="15" customHeight="1" x14ac:dyDescent="0.15">
      <c r="A273" s="58"/>
      <c r="B273" s="58"/>
      <c r="C273" s="58"/>
      <c r="D273" s="58"/>
      <c r="E273" s="58"/>
      <c r="F273" s="58"/>
      <c r="G273" s="58"/>
      <c r="H273" s="58"/>
      <c r="I273" s="58"/>
      <c r="J273" s="97"/>
      <c r="K273" s="97"/>
      <c r="L273" s="97"/>
      <c r="M273" s="97"/>
    </row>
    <row r="274" spans="1:13" s="77" customFormat="1" ht="15" customHeight="1" x14ac:dyDescent="0.15">
      <c r="A274" s="58"/>
      <c r="B274" s="58"/>
      <c r="C274" s="58"/>
      <c r="D274" s="58"/>
      <c r="E274" s="58"/>
      <c r="F274" s="58"/>
      <c r="G274" s="58"/>
      <c r="H274" s="58"/>
      <c r="I274" s="58"/>
      <c r="J274" s="97"/>
      <c r="K274" s="97"/>
      <c r="L274" s="97"/>
      <c r="M274" s="97"/>
    </row>
    <row r="275" spans="1:13" s="77" customFormat="1" ht="15" customHeight="1" x14ac:dyDescent="0.15">
      <c r="A275" s="58"/>
      <c r="B275" s="58"/>
      <c r="C275" s="58"/>
      <c r="D275" s="58"/>
      <c r="E275" s="58"/>
      <c r="F275" s="58"/>
      <c r="G275" s="58"/>
      <c r="H275" s="58"/>
      <c r="I275" s="58"/>
      <c r="J275" s="97"/>
      <c r="K275" s="97"/>
      <c r="L275" s="97"/>
      <c r="M275" s="97"/>
    </row>
    <row r="276" spans="1:13" s="77" customFormat="1" ht="15" customHeight="1" x14ac:dyDescent="0.15">
      <c r="A276" s="58"/>
      <c r="B276" s="58"/>
      <c r="C276" s="58"/>
      <c r="D276" s="58"/>
      <c r="E276" s="58"/>
      <c r="F276" s="58"/>
      <c r="G276" s="58"/>
      <c r="H276" s="58"/>
      <c r="I276" s="58"/>
      <c r="J276" s="102"/>
      <c r="K276" s="102"/>
      <c r="L276" s="97"/>
      <c r="M276" s="97"/>
    </row>
    <row r="277" spans="1:13" s="77" customFormat="1" ht="15" customHeight="1" x14ac:dyDescent="0.15">
      <c r="A277" s="58"/>
      <c r="B277" s="58"/>
      <c r="C277" s="58"/>
      <c r="D277" s="58"/>
      <c r="E277" s="58"/>
      <c r="F277" s="58"/>
      <c r="G277" s="58"/>
      <c r="H277" s="58"/>
      <c r="I277" s="58"/>
      <c r="J277" s="102"/>
      <c r="K277" s="102"/>
      <c r="L277" s="97"/>
      <c r="M277" s="97"/>
    </row>
    <row r="278" spans="1:13" s="77" customFormat="1" ht="15" customHeight="1" x14ac:dyDescent="0.15">
      <c r="A278" s="58"/>
      <c r="B278" s="58"/>
      <c r="C278" s="58"/>
      <c r="D278" s="58"/>
      <c r="E278" s="58"/>
      <c r="F278" s="58"/>
      <c r="G278" s="58"/>
      <c r="H278" s="58"/>
      <c r="I278" s="58"/>
      <c r="J278" s="102"/>
      <c r="K278" s="102"/>
      <c r="L278" s="97"/>
      <c r="M278" s="97"/>
    </row>
    <row r="279" spans="1:13" s="77" customFormat="1" ht="15" customHeight="1" x14ac:dyDescent="0.15">
      <c r="A279" s="58"/>
      <c r="B279" s="58"/>
      <c r="C279" s="58"/>
      <c r="D279" s="58"/>
      <c r="E279" s="58"/>
      <c r="F279" s="58"/>
      <c r="G279" s="58"/>
      <c r="H279" s="58"/>
      <c r="I279" s="58"/>
      <c r="J279" s="97"/>
      <c r="K279" s="97"/>
      <c r="L279" s="97"/>
      <c r="M279" s="97"/>
    </row>
    <row r="280" spans="1:13" s="77" customFormat="1" ht="15" customHeight="1" x14ac:dyDescent="0.15">
      <c r="A280" s="58"/>
      <c r="B280" s="58"/>
      <c r="C280" s="58"/>
      <c r="D280" s="58"/>
      <c r="E280" s="58"/>
      <c r="F280" s="58"/>
      <c r="G280" s="58"/>
      <c r="H280" s="58"/>
      <c r="I280" s="58"/>
      <c r="J280" s="102"/>
      <c r="K280" s="102"/>
      <c r="L280" s="97"/>
      <c r="M280" s="97"/>
    </row>
    <row r="281" spans="1:13" s="77" customFormat="1" ht="15" customHeight="1" x14ac:dyDescent="0.15">
      <c r="A281" s="58"/>
      <c r="B281" s="58"/>
      <c r="C281" s="58"/>
      <c r="D281" s="58"/>
      <c r="E281" s="58"/>
      <c r="F281" s="58"/>
      <c r="G281" s="58"/>
      <c r="H281" s="58"/>
      <c r="I281" s="58"/>
      <c r="J281" s="102"/>
      <c r="K281" s="102"/>
      <c r="L281" s="97"/>
      <c r="M281" s="97"/>
    </row>
    <row r="282" spans="1:13" s="77" customFormat="1" ht="15" customHeight="1" x14ac:dyDescent="0.15">
      <c r="A282" s="58"/>
      <c r="B282" s="58"/>
      <c r="C282" s="58"/>
      <c r="D282" s="58"/>
      <c r="E282" s="58"/>
      <c r="F282" s="58"/>
      <c r="G282" s="58"/>
      <c r="H282" s="58"/>
      <c r="I282" s="58"/>
      <c r="J282" s="102"/>
      <c r="K282" s="102"/>
      <c r="L282" s="97"/>
      <c r="M282" s="97"/>
    </row>
    <row r="283" spans="1:13" s="77" customFormat="1" ht="15" customHeight="1" x14ac:dyDescent="0.15">
      <c r="A283" s="58"/>
      <c r="B283" s="58"/>
      <c r="C283" s="58"/>
      <c r="D283" s="58"/>
      <c r="E283" s="58"/>
      <c r="F283" s="58"/>
      <c r="G283" s="58"/>
      <c r="H283" s="58"/>
      <c r="I283" s="58"/>
      <c r="J283" s="102"/>
      <c r="K283" s="102"/>
      <c r="L283" s="97"/>
      <c r="M283" s="97"/>
    </row>
    <row r="284" spans="1:13" s="77" customFormat="1" ht="15" customHeight="1" x14ac:dyDescent="0.15">
      <c r="A284" s="58"/>
      <c r="B284" s="58"/>
      <c r="C284" s="58"/>
      <c r="D284" s="58"/>
      <c r="E284" s="58"/>
      <c r="F284" s="58"/>
      <c r="G284" s="58"/>
      <c r="H284" s="58"/>
      <c r="I284" s="58"/>
      <c r="J284" s="102"/>
      <c r="K284" s="102"/>
      <c r="L284" s="97"/>
      <c r="M284" s="97"/>
    </row>
    <row r="285" spans="1:13" s="77" customFormat="1" ht="15" customHeight="1" x14ac:dyDescent="0.15">
      <c r="A285" s="58"/>
      <c r="B285" s="58"/>
      <c r="C285" s="58"/>
      <c r="D285" s="58"/>
      <c r="E285" s="58"/>
      <c r="F285" s="58"/>
      <c r="G285" s="58"/>
      <c r="H285" s="58"/>
      <c r="I285" s="58"/>
      <c r="J285" s="102"/>
      <c r="K285" s="102"/>
      <c r="L285" s="97"/>
      <c r="M285" s="97"/>
    </row>
    <row r="286" spans="1:13" s="77" customFormat="1" ht="15" customHeight="1" x14ac:dyDescent="0.15">
      <c r="A286" s="58"/>
      <c r="B286" s="58"/>
      <c r="C286" s="58"/>
      <c r="D286" s="58"/>
      <c r="E286" s="58"/>
      <c r="F286" s="58"/>
      <c r="G286" s="58"/>
      <c r="H286" s="58"/>
      <c r="I286" s="58"/>
      <c r="J286" s="102"/>
      <c r="K286" s="102"/>
      <c r="L286" s="97"/>
      <c r="M286" s="97"/>
    </row>
    <row r="287" spans="1:13" s="77" customFormat="1" ht="15" customHeight="1" x14ac:dyDescent="0.15">
      <c r="A287" s="58"/>
      <c r="B287" s="58"/>
      <c r="C287" s="58"/>
      <c r="D287" s="58"/>
      <c r="E287" s="58"/>
      <c r="F287" s="58"/>
      <c r="G287" s="58"/>
      <c r="H287" s="58"/>
      <c r="I287" s="58"/>
      <c r="J287" s="102"/>
      <c r="K287" s="102"/>
      <c r="L287" s="97"/>
      <c r="M287" s="97"/>
    </row>
    <row r="288" spans="1:13" s="77" customFormat="1" ht="15" customHeight="1" x14ac:dyDescent="0.15">
      <c r="A288" s="58"/>
      <c r="B288" s="58"/>
      <c r="C288" s="58"/>
      <c r="D288" s="58"/>
      <c r="E288" s="58"/>
      <c r="F288" s="58"/>
      <c r="G288" s="58"/>
      <c r="H288" s="58"/>
      <c r="I288" s="58"/>
      <c r="J288" s="102"/>
      <c r="K288" s="102"/>
      <c r="L288" s="97"/>
      <c r="M288" s="97"/>
    </row>
    <row r="289" spans="1:13" s="77" customFormat="1" ht="15" customHeight="1" x14ac:dyDescent="0.15">
      <c r="A289" s="58"/>
      <c r="B289" s="58"/>
      <c r="C289" s="58"/>
      <c r="D289" s="58"/>
      <c r="E289" s="58"/>
      <c r="F289" s="58"/>
      <c r="G289" s="58"/>
      <c r="H289" s="58"/>
      <c r="I289" s="58"/>
      <c r="J289" s="102"/>
      <c r="K289" s="102"/>
      <c r="L289" s="97"/>
      <c r="M289" s="97"/>
    </row>
    <row r="290" spans="1:13" s="77" customFormat="1" ht="15" customHeight="1" x14ac:dyDescent="0.15">
      <c r="A290" s="58"/>
      <c r="B290" s="58"/>
      <c r="C290" s="58"/>
      <c r="D290" s="58"/>
      <c r="E290" s="58"/>
      <c r="F290" s="58"/>
      <c r="G290" s="58"/>
      <c r="H290" s="58"/>
      <c r="I290" s="58"/>
      <c r="J290" s="102"/>
      <c r="K290" s="102"/>
      <c r="L290" s="97"/>
      <c r="M290" s="97"/>
    </row>
    <row r="291" spans="1:13" s="77" customFormat="1" ht="15" customHeight="1" x14ac:dyDescent="0.15">
      <c r="A291" s="58"/>
      <c r="B291" s="58"/>
      <c r="C291" s="58"/>
      <c r="D291" s="58"/>
      <c r="E291" s="58"/>
      <c r="F291" s="58"/>
      <c r="G291" s="58"/>
      <c r="H291" s="58"/>
      <c r="I291" s="58"/>
      <c r="J291" s="102"/>
      <c r="K291" s="102"/>
      <c r="L291" s="97"/>
      <c r="M291" s="97"/>
    </row>
    <row r="292" spans="1:13" s="77" customFormat="1" ht="15" customHeight="1" x14ac:dyDescent="0.15">
      <c r="A292" s="58"/>
      <c r="B292" s="58"/>
      <c r="C292" s="58"/>
      <c r="D292" s="58"/>
      <c r="E292" s="58"/>
      <c r="F292" s="58"/>
      <c r="G292" s="58"/>
      <c r="H292" s="58"/>
      <c r="I292" s="58"/>
      <c r="J292" s="102"/>
      <c r="K292" s="102"/>
      <c r="L292" s="97"/>
      <c r="M292" s="97"/>
    </row>
    <row r="293" spans="1:13" s="77" customFormat="1" ht="15" customHeight="1" x14ac:dyDescent="0.15">
      <c r="A293" s="58"/>
      <c r="B293" s="58"/>
      <c r="C293" s="58"/>
      <c r="D293" s="58"/>
      <c r="E293" s="58"/>
      <c r="F293" s="58"/>
      <c r="G293" s="58"/>
      <c r="H293" s="58"/>
      <c r="I293" s="58"/>
      <c r="J293" s="102"/>
      <c r="K293" s="102"/>
      <c r="L293" s="97"/>
      <c r="M293" s="97"/>
    </row>
    <row r="294" spans="1:13" s="77" customFormat="1" ht="15" customHeight="1" x14ac:dyDescent="0.15">
      <c r="A294" s="58"/>
      <c r="B294" s="58"/>
      <c r="C294" s="58"/>
      <c r="D294" s="58"/>
      <c r="E294" s="58"/>
      <c r="F294" s="58"/>
      <c r="G294" s="58"/>
      <c r="H294" s="58"/>
      <c r="I294" s="58"/>
      <c r="J294" s="102"/>
      <c r="K294" s="102"/>
      <c r="L294" s="97"/>
      <c r="M294" s="97"/>
    </row>
    <row r="295" spans="1:13" s="77" customFormat="1" ht="15" customHeight="1" x14ac:dyDescent="0.15">
      <c r="A295" s="58"/>
      <c r="B295" s="58"/>
      <c r="C295" s="58"/>
      <c r="D295" s="58"/>
      <c r="E295" s="58"/>
      <c r="F295" s="58"/>
      <c r="G295" s="58"/>
      <c r="H295" s="58"/>
      <c r="I295" s="58"/>
      <c r="J295" s="102"/>
      <c r="K295" s="102"/>
      <c r="L295" s="97"/>
      <c r="M295" s="97"/>
    </row>
    <row r="296" spans="1:13" ht="18" customHeight="1" x14ac:dyDescent="0.15">
      <c r="J296" s="102"/>
      <c r="K296" s="102"/>
      <c r="L296" s="97"/>
      <c r="M296" s="97"/>
    </row>
  </sheetData>
  <mergeCells count="22"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B2:M2"/>
    <mergeCell ref="B3:M3"/>
    <mergeCell ref="B4:M4"/>
    <mergeCell ref="B5:M5"/>
    <mergeCell ref="B7:I8"/>
    <mergeCell ref="J7:K8"/>
  </mergeCells>
  <phoneticPr fontId="10"/>
  <printOptions horizontalCentered="1"/>
  <pageMargins left="0.19685039370078741" right="0.19685039370078741" top="0.51181102362204722" bottom="0.59055118110236227" header="0.35433070866141736" footer="0.31496062992125984"/>
  <pageSetup paperSize="9" scale="120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9"/>
  <sheetViews>
    <sheetView topLeftCell="A2" zoomScaleNormal="100" zoomScaleSheetLayoutView="100" workbookViewId="0">
      <selection activeCell="B1" sqref="B1"/>
    </sheetView>
  </sheetViews>
  <sheetFormatPr defaultRowHeight="11.25" x14ac:dyDescent="0.15"/>
  <cols>
    <col min="1" max="14" width="2.83203125" customWidth="1"/>
    <col min="15" max="16" width="11" customWidth="1"/>
    <col min="17" max="18" width="10.33203125" customWidth="1"/>
    <col min="19" max="20" width="11" customWidth="1"/>
    <col min="21" max="22" width="4.1640625" customWidth="1"/>
  </cols>
  <sheetData>
    <row r="1" spans="1:20" hidden="1" x14ac:dyDescent="0.15"/>
    <row r="2" spans="1:20" ht="18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87" t="s">
        <v>123</v>
      </c>
      <c r="R2" s="187"/>
      <c r="S2" s="187"/>
      <c r="T2" s="187"/>
    </row>
    <row r="3" spans="1:20" ht="17.25" x14ac:dyDescent="0.15">
      <c r="A3" s="188" t="s">
        <v>124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1:20" ht="12" x14ac:dyDescent="0.15">
      <c r="A4" s="189" t="str">
        <f>'[1]行政コスト計算書及び純資産変動計算書(PL＆NW)円単位'!A4:T4</f>
        <v>自　平成28年 4月 1日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0" ht="12" x14ac:dyDescent="0.15">
      <c r="A5" s="189" t="str">
        <f>'[1]行政コスト計算書及び純資産変動計算書(PL＆NW)円単位'!A5:T5</f>
        <v>至　平成29年 3月31日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1:20" ht="18" thickBot="1" x14ac:dyDescent="0.25">
      <c r="A6" s="190" t="str">
        <f>IF('[1]貸借対照表(BS)円単位'!B5&lt;&gt;"",'[1]貸借対照表(BS)円単位'!B5,"")</f>
        <v>全体</v>
      </c>
      <c r="B6" s="190"/>
      <c r="C6" s="190"/>
      <c r="D6" s="191"/>
      <c r="E6" s="192"/>
      <c r="F6" s="192"/>
      <c r="G6" s="192"/>
      <c r="H6" s="192"/>
      <c r="I6" s="192"/>
      <c r="J6" s="192"/>
      <c r="K6" s="192"/>
      <c r="L6" s="192"/>
      <c r="M6" s="192"/>
      <c r="N6" s="193"/>
      <c r="O6" s="192"/>
      <c r="P6" s="193"/>
      <c r="Q6" s="192"/>
      <c r="R6" s="192"/>
      <c r="S6" s="192"/>
      <c r="T6" s="194" t="str">
        <f>[1]設定!$B$3</f>
        <v>（単位：千円）</v>
      </c>
    </row>
    <row r="7" spans="1:20" s="21" customFormat="1" ht="15.2" customHeight="1" thickBot="1" x14ac:dyDescent="0.2">
      <c r="A7" s="195" t="s">
        <v>2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198" t="s">
        <v>3</v>
      </c>
      <c r="P7" s="199"/>
      <c r="Q7" s="200"/>
      <c r="R7" s="200"/>
      <c r="S7" s="200"/>
      <c r="T7" s="201"/>
    </row>
    <row r="8" spans="1:20" s="21" customFormat="1" ht="15.2" customHeight="1" x14ac:dyDescent="0.15">
      <c r="A8" s="202"/>
      <c r="B8" s="203"/>
      <c r="C8" s="204" t="s">
        <v>125</v>
      </c>
      <c r="D8" s="204"/>
      <c r="E8" s="204"/>
      <c r="F8" s="204"/>
      <c r="G8" s="203"/>
      <c r="H8" s="204"/>
      <c r="I8" s="204"/>
      <c r="J8" s="204"/>
      <c r="K8" s="204"/>
      <c r="L8" s="203"/>
      <c r="M8" s="203"/>
      <c r="N8" s="203"/>
      <c r="O8" s="205">
        <f>IF('[1]行政コスト計算書及び純資産変動計算書(PL＆NW)円単位'!O8:P8=0, "-",ROUND('[1]行政コスト計算書及び純資産変動計算書(PL＆NW)円単位'!O8:P8, -(LOG10([1]設定!$B$2)))/[1]設定!$B$2)</f>
        <v>11701426</v>
      </c>
      <c r="P8" s="206"/>
      <c r="Q8" s="207"/>
      <c r="R8" s="207"/>
      <c r="S8" s="207"/>
      <c r="T8" s="207"/>
    </row>
    <row r="9" spans="1:20" s="21" customFormat="1" ht="15.2" customHeight="1" x14ac:dyDescent="0.15">
      <c r="A9" s="22"/>
      <c r="B9" s="23"/>
      <c r="C9" s="23"/>
      <c r="D9" s="24" t="s">
        <v>126</v>
      </c>
      <c r="E9" s="24"/>
      <c r="F9" s="24"/>
      <c r="G9" s="24"/>
      <c r="H9" s="24"/>
      <c r="I9" s="24"/>
      <c r="J9" s="24"/>
      <c r="K9" s="24"/>
      <c r="L9" s="23"/>
      <c r="M9" s="23"/>
      <c r="N9" s="23"/>
      <c r="O9" s="208">
        <f>IF('[1]行政コスト計算書及び純資産変動計算書(PL＆NW)円単位'!O9:P9=0, "-",ROUND('[1]行政コスト計算書及び純資産変動計算書(PL＆NW)円単位'!O9:P9, -(LOG10([1]設定!$B$2)))/[1]設定!$B$2)</f>
        <v>6214099</v>
      </c>
      <c r="P9" s="209"/>
      <c r="Q9" s="207"/>
      <c r="R9" s="207"/>
      <c r="S9" s="207"/>
      <c r="T9" s="207"/>
    </row>
    <row r="10" spans="1:20" s="21" customFormat="1" ht="15.2" customHeight="1" x14ac:dyDescent="0.15">
      <c r="A10" s="22"/>
      <c r="B10" s="23"/>
      <c r="C10" s="23"/>
      <c r="D10" s="24"/>
      <c r="E10" s="24" t="s">
        <v>75</v>
      </c>
      <c r="F10" s="24"/>
      <c r="G10" s="24"/>
      <c r="H10" s="24"/>
      <c r="I10" s="24"/>
      <c r="J10" s="24"/>
      <c r="K10" s="24"/>
      <c r="L10" s="23"/>
      <c r="M10" s="23"/>
      <c r="N10" s="23"/>
      <c r="O10" s="208">
        <f>IF('[1]行政コスト計算書及び純資産変動計算書(PL＆NW)円単位'!O10:P10=0, "-",ROUND('[1]行政コスト計算書及び純資産変動計算書(PL＆NW)円単位'!O10:P10, -(LOG10([1]設定!$B$2)))/[1]設定!$B$2)</f>
        <v>1869698</v>
      </c>
      <c r="P10" s="209"/>
      <c r="Q10" s="207"/>
      <c r="R10" s="207" t="s">
        <v>127</v>
      </c>
      <c r="S10" s="207"/>
      <c r="T10" s="207"/>
    </row>
    <row r="11" spans="1:20" s="21" customFormat="1" ht="15.2" customHeight="1" x14ac:dyDescent="0.15">
      <c r="A11" s="22"/>
      <c r="B11" s="23"/>
      <c r="C11" s="23"/>
      <c r="D11" s="24"/>
      <c r="E11" s="24"/>
      <c r="F11" s="24" t="s">
        <v>77</v>
      </c>
      <c r="G11" s="24"/>
      <c r="H11" s="24"/>
      <c r="I11" s="24"/>
      <c r="J11" s="24"/>
      <c r="K11" s="24"/>
      <c r="L11" s="23"/>
      <c r="M11" s="23"/>
      <c r="N11" s="23"/>
      <c r="O11" s="208">
        <f>IF('[1]行政コスト計算書及び純資産変動計算書(PL＆NW)円単位'!O11:P11=0, "-",ROUND('[1]行政コスト計算書及び純資産変動計算書(PL＆NW)円単位'!O11:P11, -(LOG10([1]設定!$B$2)))/[1]設定!$B$2)</f>
        <v>1494043</v>
      </c>
      <c r="P11" s="209"/>
      <c r="Q11" s="207"/>
      <c r="R11" s="207"/>
      <c r="S11" s="207"/>
      <c r="T11" s="207"/>
    </row>
    <row r="12" spans="1:20" s="21" customFormat="1" ht="15.2" customHeight="1" x14ac:dyDescent="0.15">
      <c r="A12" s="22"/>
      <c r="B12" s="23"/>
      <c r="C12" s="23"/>
      <c r="D12" s="24"/>
      <c r="E12" s="24"/>
      <c r="F12" s="24" t="s">
        <v>78</v>
      </c>
      <c r="G12" s="24"/>
      <c r="H12" s="24"/>
      <c r="I12" s="24"/>
      <c r="J12" s="24"/>
      <c r="K12" s="24"/>
      <c r="L12" s="23"/>
      <c r="M12" s="23"/>
      <c r="N12" s="23"/>
      <c r="O12" s="208">
        <f>IF('[1]行政コスト計算書及び純資産変動計算書(PL＆NW)円単位'!O12:P12=0, "-",ROUND('[1]行政コスト計算書及び純資産変動計算書(PL＆NW)円単位'!O12:P12, -(LOG10([1]設定!$B$2)))/[1]設定!$B$2)</f>
        <v>112603</v>
      </c>
      <c r="P12" s="209"/>
      <c r="Q12" s="207"/>
      <c r="R12" s="207"/>
      <c r="S12" s="207"/>
      <c r="T12" s="207"/>
    </row>
    <row r="13" spans="1:20" s="21" customFormat="1" ht="15.2" customHeight="1" x14ac:dyDescent="0.15">
      <c r="A13" s="22"/>
      <c r="B13" s="23"/>
      <c r="C13" s="23"/>
      <c r="D13" s="24"/>
      <c r="E13" s="24"/>
      <c r="F13" s="24" t="s">
        <v>79</v>
      </c>
      <c r="G13" s="24"/>
      <c r="H13" s="24"/>
      <c r="I13" s="24"/>
      <c r="J13" s="24"/>
      <c r="K13" s="24"/>
      <c r="L13" s="23"/>
      <c r="M13" s="23"/>
      <c r="N13" s="23"/>
      <c r="O13" s="208">
        <f>IF('[1]行政コスト計算書及び純資産変動計算書(PL＆NW)円単位'!O13:P13=0, "-",ROUND('[1]行政コスト計算書及び純資産変動計算書(PL＆NW)円単位'!O13:P13, -(LOG10([1]設定!$B$2)))/[1]設定!$B$2)</f>
        <v>30524</v>
      </c>
      <c r="P13" s="209"/>
      <c r="Q13" s="207"/>
      <c r="R13" s="207"/>
      <c r="S13" s="207"/>
      <c r="T13" s="207"/>
    </row>
    <row r="14" spans="1:20" s="21" customFormat="1" ht="15.2" customHeight="1" x14ac:dyDescent="0.15">
      <c r="A14" s="22"/>
      <c r="B14" s="23"/>
      <c r="C14" s="23"/>
      <c r="D14" s="24"/>
      <c r="E14" s="24"/>
      <c r="F14" s="24" t="s">
        <v>45</v>
      </c>
      <c r="G14" s="24"/>
      <c r="H14" s="24"/>
      <c r="I14" s="24"/>
      <c r="J14" s="24"/>
      <c r="K14" s="24"/>
      <c r="L14" s="23"/>
      <c r="M14" s="23"/>
      <c r="N14" s="23"/>
      <c r="O14" s="208">
        <f>IF('[1]行政コスト計算書及び純資産変動計算書(PL＆NW)円単位'!O14:P14=0, "-",ROUND('[1]行政コスト計算書及び純資産変動計算書(PL＆NW)円単位'!O14:P14, -(LOG10([1]設定!$B$2)))/[1]設定!$B$2)</f>
        <v>232528</v>
      </c>
      <c r="P14" s="209"/>
      <c r="Q14" s="207"/>
      <c r="R14" s="207"/>
      <c r="S14" s="207"/>
      <c r="T14" s="207"/>
    </row>
    <row r="15" spans="1:20" s="21" customFormat="1" ht="15.2" customHeight="1" x14ac:dyDescent="0.15">
      <c r="A15" s="22"/>
      <c r="B15" s="23"/>
      <c r="C15" s="23"/>
      <c r="D15" s="24"/>
      <c r="E15" s="24" t="s">
        <v>80</v>
      </c>
      <c r="F15" s="24"/>
      <c r="G15" s="24"/>
      <c r="H15" s="24"/>
      <c r="I15" s="24"/>
      <c r="J15" s="24"/>
      <c r="K15" s="24"/>
      <c r="L15" s="23"/>
      <c r="M15" s="23"/>
      <c r="N15" s="23"/>
      <c r="O15" s="208">
        <f>IF('[1]行政コスト計算書及び純資産変動計算書(PL＆NW)円単位'!O15:P15=0, "-",ROUND('[1]行政コスト計算書及び純資産変動計算書(PL＆NW)円単位'!O15:P15, -(LOG10([1]設定!$B$2)))/[1]設定!$B$2)</f>
        <v>4191153</v>
      </c>
      <c r="P15" s="209"/>
      <c r="Q15" s="207"/>
      <c r="R15" s="207"/>
      <c r="S15" s="207"/>
      <c r="T15" s="207"/>
    </row>
    <row r="16" spans="1:20" s="21" customFormat="1" ht="15.2" customHeight="1" x14ac:dyDescent="0.15">
      <c r="A16" s="22"/>
      <c r="B16" s="23"/>
      <c r="C16" s="23"/>
      <c r="D16" s="24"/>
      <c r="E16" s="24"/>
      <c r="F16" s="24" t="s">
        <v>81</v>
      </c>
      <c r="G16" s="24"/>
      <c r="H16" s="24"/>
      <c r="I16" s="24"/>
      <c r="J16" s="24"/>
      <c r="K16" s="24"/>
      <c r="L16" s="23"/>
      <c r="M16" s="23"/>
      <c r="N16" s="23"/>
      <c r="O16" s="208">
        <f>IF('[1]行政コスト計算書及び純資産変動計算書(PL＆NW)円単位'!O16:P16=0, "-",ROUND('[1]行政コスト計算書及び純資産変動計算書(PL＆NW)円単位'!O16:P16, -(LOG10([1]設定!$B$2)))/[1]設定!$B$2)</f>
        <v>2275401</v>
      </c>
      <c r="P16" s="209"/>
      <c r="Q16" s="207"/>
      <c r="R16" s="207"/>
      <c r="S16" s="207"/>
      <c r="T16" s="207"/>
    </row>
    <row r="17" spans="1:20" s="21" customFormat="1" ht="15.2" customHeight="1" x14ac:dyDescent="0.15">
      <c r="A17" s="22"/>
      <c r="B17" s="23"/>
      <c r="C17" s="23"/>
      <c r="D17" s="24"/>
      <c r="E17" s="24"/>
      <c r="F17" s="24" t="s">
        <v>82</v>
      </c>
      <c r="G17" s="24"/>
      <c r="H17" s="24"/>
      <c r="I17" s="24"/>
      <c r="J17" s="24"/>
      <c r="K17" s="24"/>
      <c r="L17" s="23"/>
      <c r="M17" s="23"/>
      <c r="N17" s="23"/>
      <c r="O17" s="208">
        <f>IF('[1]行政コスト計算書及び純資産変動計算書(PL＆NW)円単位'!O17:P17=0, "-",ROUND('[1]行政コスト計算書及び純資産変動計算書(PL＆NW)円単位'!O17:P17, -(LOG10([1]設定!$B$2)))/[1]設定!$B$2)</f>
        <v>101743</v>
      </c>
      <c r="P17" s="209"/>
      <c r="Q17" s="207"/>
      <c r="R17" s="207"/>
      <c r="S17" s="207"/>
      <c r="T17" s="207"/>
    </row>
    <row r="18" spans="1:20" s="21" customFormat="1" ht="15.2" customHeight="1" x14ac:dyDescent="0.15">
      <c r="A18" s="22"/>
      <c r="B18" s="23"/>
      <c r="C18" s="23"/>
      <c r="D18" s="24"/>
      <c r="E18" s="24"/>
      <c r="F18" s="24" t="s">
        <v>83</v>
      </c>
      <c r="G18" s="24"/>
      <c r="H18" s="24"/>
      <c r="I18" s="24"/>
      <c r="J18" s="24"/>
      <c r="K18" s="24"/>
      <c r="L18" s="23"/>
      <c r="M18" s="23"/>
      <c r="N18" s="23"/>
      <c r="O18" s="208">
        <f>IF('[1]行政コスト計算書及び純資産変動計算書(PL＆NW)円単位'!O18:P18=0, "-",ROUND('[1]行政コスト計算書及び純資産変動計算書(PL＆NW)円単位'!O18:P18, -(LOG10([1]設定!$B$2)))/[1]設定!$B$2)</f>
        <v>1809349</v>
      </c>
      <c r="P18" s="209"/>
      <c r="Q18" s="207"/>
      <c r="R18" s="207"/>
      <c r="S18" s="207"/>
      <c r="T18" s="207"/>
    </row>
    <row r="19" spans="1:20" s="21" customFormat="1" ht="15.2" customHeight="1" x14ac:dyDescent="0.15">
      <c r="A19" s="22"/>
      <c r="B19" s="23"/>
      <c r="C19" s="23"/>
      <c r="D19" s="24"/>
      <c r="E19" s="24"/>
      <c r="F19" s="24" t="s">
        <v>45</v>
      </c>
      <c r="G19" s="24"/>
      <c r="H19" s="24"/>
      <c r="I19" s="24"/>
      <c r="J19" s="24"/>
      <c r="K19" s="24"/>
      <c r="L19" s="23"/>
      <c r="M19" s="23"/>
      <c r="N19" s="23"/>
      <c r="O19" s="208">
        <f>IF('[1]行政コスト計算書及び純資産変動計算書(PL＆NW)円単位'!O19:P19=0, "-",ROUND('[1]行政コスト計算書及び純資産変動計算書(PL＆NW)円単位'!O19:P19, -(LOG10([1]設定!$B$2)))/[1]設定!$B$2)</f>
        <v>4660</v>
      </c>
      <c r="P19" s="209"/>
      <c r="Q19" s="207"/>
      <c r="R19" s="207"/>
      <c r="S19" s="207"/>
      <c r="T19" s="207"/>
    </row>
    <row r="20" spans="1:20" s="21" customFormat="1" ht="15.2" customHeight="1" x14ac:dyDescent="0.15">
      <c r="A20" s="22"/>
      <c r="B20" s="23"/>
      <c r="C20" s="23"/>
      <c r="D20" s="24"/>
      <c r="E20" s="24" t="s">
        <v>128</v>
      </c>
      <c r="F20" s="24"/>
      <c r="G20" s="24"/>
      <c r="H20" s="24"/>
      <c r="I20" s="24"/>
      <c r="J20" s="24"/>
      <c r="K20" s="24"/>
      <c r="L20" s="23"/>
      <c r="M20" s="23"/>
      <c r="N20" s="23"/>
      <c r="O20" s="208">
        <f>IF('[1]行政コスト計算書及び純資産変動計算書(PL＆NW)円単位'!O20:P20=0, "-",ROUND('[1]行政コスト計算書及び純資産変動計算書(PL＆NW)円単位'!O20:P20, -(LOG10([1]設定!$B$2)))/[1]設定!$B$2)</f>
        <v>153248</v>
      </c>
      <c r="P20" s="209"/>
      <c r="Q20" s="207"/>
      <c r="R20" s="207"/>
      <c r="S20" s="210"/>
      <c r="T20" s="210"/>
    </row>
    <row r="21" spans="1:20" s="21" customFormat="1" ht="15.2" customHeight="1" x14ac:dyDescent="0.15">
      <c r="A21" s="22"/>
      <c r="B21" s="23"/>
      <c r="C21" s="23"/>
      <c r="D21" s="24"/>
      <c r="E21" s="24"/>
      <c r="F21" s="23" t="s">
        <v>85</v>
      </c>
      <c r="G21" s="23"/>
      <c r="H21" s="24"/>
      <c r="I21" s="23"/>
      <c r="J21" s="24"/>
      <c r="K21" s="24"/>
      <c r="L21" s="23"/>
      <c r="M21" s="23"/>
      <c r="N21" s="23"/>
      <c r="O21" s="208">
        <f>IF('[1]行政コスト計算書及び純資産変動計算書(PL＆NW)円単位'!O21:P21=0, "-",ROUND('[1]行政コスト計算書及び純資産変動計算書(PL＆NW)円単位'!O21:P21, -(LOG10([1]設定!$B$2)))/[1]設定!$B$2)</f>
        <v>104260</v>
      </c>
      <c r="P21" s="209"/>
      <c r="Q21" s="207"/>
      <c r="R21" s="207"/>
      <c r="S21" s="210"/>
      <c r="T21" s="210"/>
    </row>
    <row r="22" spans="1:20" s="21" customFormat="1" ht="15.2" customHeight="1" x14ac:dyDescent="0.15">
      <c r="A22" s="22"/>
      <c r="B22" s="23"/>
      <c r="C22" s="23"/>
      <c r="D22" s="24"/>
      <c r="E22" s="24"/>
      <c r="F22" s="24" t="s">
        <v>86</v>
      </c>
      <c r="G22" s="24"/>
      <c r="H22" s="24"/>
      <c r="I22" s="24"/>
      <c r="J22" s="24"/>
      <c r="K22" s="24"/>
      <c r="L22" s="23"/>
      <c r="M22" s="23"/>
      <c r="N22" s="23"/>
      <c r="O22" s="208">
        <f>IF('[1]行政コスト計算書及び純資産変動計算書(PL＆NW)円単位'!O22:P22=0, "-",ROUND('[1]行政コスト計算書及び純資産変動計算書(PL＆NW)円単位'!O22:P22, -(LOG10([1]設定!$B$2)))/[1]設定!$B$2)</f>
        <v>2767</v>
      </c>
      <c r="P22" s="209"/>
      <c r="Q22" s="207"/>
      <c r="R22" s="207"/>
      <c r="S22" s="210"/>
      <c r="T22" s="210"/>
    </row>
    <row r="23" spans="1:20" s="21" customFormat="1" ht="15.2" customHeight="1" x14ac:dyDescent="0.15">
      <c r="A23" s="22"/>
      <c r="B23" s="23"/>
      <c r="C23" s="23"/>
      <c r="D23" s="24"/>
      <c r="E23" s="24"/>
      <c r="F23" s="24" t="s">
        <v>17</v>
      </c>
      <c r="G23" s="24"/>
      <c r="H23" s="24"/>
      <c r="I23" s="24"/>
      <c r="J23" s="24"/>
      <c r="K23" s="24"/>
      <c r="L23" s="23"/>
      <c r="M23" s="23"/>
      <c r="N23" s="23"/>
      <c r="O23" s="208">
        <f>IF('[1]行政コスト計算書及び純資産変動計算書(PL＆NW)円単位'!O23:P23=0, "-",ROUND('[1]行政コスト計算書及び純資産変動計算書(PL＆NW)円単位'!O23:P23, -(LOG10([1]設定!$B$2)))/[1]設定!$B$2)</f>
        <v>46221</v>
      </c>
      <c r="P23" s="209"/>
      <c r="Q23" s="207"/>
      <c r="R23" s="207"/>
      <c r="S23" s="210"/>
      <c r="T23" s="210"/>
    </row>
    <row r="24" spans="1:20" s="21" customFormat="1" ht="15.2" customHeight="1" x14ac:dyDescent="0.15">
      <c r="A24" s="22"/>
      <c r="B24" s="23"/>
      <c r="C24" s="23"/>
      <c r="D24" s="32" t="s">
        <v>87</v>
      </c>
      <c r="E24" s="32"/>
      <c r="F24" s="24"/>
      <c r="G24" s="32"/>
      <c r="H24" s="24"/>
      <c r="I24" s="24"/>
      <c r="J24" s="24"/>
      <c r="K24" s="24"/>
      <c r="L24" s="23"/>
      <c r="M24" s="23"/>
      <c r="N24" s="23"/>
      <c r="O24" s="208">
        <f>IF('[1]行政コスト計算書及び純資産変動計算書(PL＆NW)円単位'!O24:P24=0, "-",ROUND('[1]行政コスト計算書及び純資産変動計算書(PL＆NW)円単位'!O24:P24, -(LOG10([1]設定!$B$2)))/[1]設定!$B$2)</f>
        <v>5487327</v>
      </c>
      <c r="P24" s="209"/>
      <c r="Q24" s="207"/>
      <c r="R24" s="207"/>
      <c r="S24" s="210"/>
      <c r="T24" s="210"/>
    </row>
    <row r="25" spans="1:20" s="21" customFormat="1" ht="15.2" customHeight="1" x14ac:dyDescent="0.15">
      <c r="A25" s="22"/>
      <c r="B25" s="23"/>
      <c r="C25" s="23"/>
      <c r="D25" s="24"/>
      <c r="E25" s="24" t="s">
        <v>88</v>
      </c>
      <c r="F25" s="24"/>
      <c r="G25" s="23"/>
      <c r="H25" s="24"/>
      <c r="I25" s="24"/>
      <c r="J25" s="24"/>
      <c r="K25" s="24"/>
      <c r="L25" s="23"/>
      <c r="M25" s="23"/>
      <c r="N25" s="23"/>
      <c r="O25" s="208">
        <f>IF('[1]行政コスト計算書及び純資産変動計算書(PL＆NW)円単位'!O25:P25=0, "-",ROUND('[1]行政コスト計算書及び純資産変動計算書(PL＆NW)円単位'!O25:P25, -(LOG10([1]設定!$B$2)))/[1]設定!$B$2)</f>
        <v>4892164</v>
      </c>
      <c r="P25" s="209"/>
      <c r="Q25" s="207"/>
      <c r="R25" s="207"/>
      <c r="S25" s="210"/>
      <c r="T25" s="210"/>
    </row>
    <row r="26" spans="1:20" s="21" customFormat="1" ht="15.2" customHeight="1" x14ac:dyDescent="0.15">
      <c r="A26" s="22"/>
      <c r="B26" s="23"/>
      <c r="C26" s="23"/>
      <c r="D26" s="24"/>
      <c r="E26" s="24" t="s">
        <v>89</v>
      </c>
      <c r="F26" s="24"/>
      <c r="G26" s="23"/>
      <c r="H26" s="24"/>
      <c r="I26" s="24"/>
      <c r="J26" s="24"/>
      <c r="K26" s="24"/>
      <c r="L26" s="23"/>
      <c r="M26" s="23"/>
      <c r="N26" s="23"/>
      <c r="O26" s="208">
        <f>IF('[1]行政コスト計算書及び純資産変動計算書(PL＆NW)円単位'!O26:P26=0, "-",ROUND('[1]行政コスト計算書及び純資産変動計算書(PL＆NW)円単位'!O26:P26, -(LOG10([1]設定!$B$2)))/[1]設定!$B$2)</f>
        <v>587945</v>
      </c>
      <c r="P26" s="209"/>
      <c r="Q26" s="207"/>
      <c r="R26" s="207"/>
      <c r="S26" s="211"/>
      <c r="T26" s="211"/>
    </row>
    <row r="27" spans="1:20" s="21" customFormat="1" ht="15.2" customHeight="1" x14ac:dyDescent="0.15">
      <c r="A27" s="22"/>
      <c r="B27" s="23"/>
      <c r="C27" s="23"/>
      <c r="D27" s="24"/>
      <c r="E27" s="24" t="s">
        <v>90</v>
      </c>
      <c r="F27" s="24"/>
      <c r="G27" s="24"/>
      <c r="H27" s="24"/>
      <c r="I27" s="24"/>
      <c r="J27" s="24"/>
      <c r="K27" s="24"/>
      <c r="L27" s="23"/>
      <c r="M27" s="23"/>
      <c r="N27" s="23"/>
      <c r="O27" s="208" t="str">
        <f>IF('[1]行政コスト計算書及び純資産変動計算書(PL＆NW)円単位'!O27:P27=0, "-",ROUND('[1]行政コスト計算書及び純資産変動計算書(PL＆NW)円単位'!O27:P27, -(LOG10([1]設定!$B$2)))/[1]設定!$B$2)</f>
        <v>-</v>
      </c>
      <c r="P27" s="209"/>
      <c r="Q27" s="207"/>
      <c r="R27" s="207"/>
      <c r="S27" s="211"/>
      <c r="T27" s="211"/>
    </row>
    <row r="28" spans="1:20" s="21" customFormat="1" ht="15.2" customHeight="1" x14ac:dyDescent="0.15">
      <c r="A28" s="22"/>
      <c r="B28" s="23"/>
      <c r="C28" s="23"/>
      <c r="D28" s="24"/>
      <c r="E28" s="24" t="s">
        <v>129</v>
      </c>
      <c r="F28" s="24"/>
      <c r="G28" s="24"/>
      <c r="H28" s="24"/>
      <c r="I28" s="24"/>
      <c r="J28" s="24"/>
      <c r="K28" s="24"/>
      <c r="L28" s="23"/>
      <c r="M28" s="23"/>
      <c r="N28" s="23"/>
      <c r="O28" s="208">
        <f>IF('[1]行政コスト計算書及び純資産変動計算書(PL＆NW)円単位'!O28:P28=0, "-",ROUND('[1]行政コスト計算書及び純資産変動計算書(PL＆NW)円単位'!O28:P28, -(LOG10([1]設定!$B$2)))/[1]設定!$B$2)</f>
        <v>7218</v>
      </c>
      <c r="P28" s="209"/>
      <c r="Q28" s="207"/>
      <c r="R28" s="207"/>
      <c r="S28" s="211"/>
      <c r="T28" s="211"/>
    </row>
    <row r="29" spans="1:20" s="21" customFormat="1" ht="15.2" customHeight="1" x14ac:dyDescent="0.15">
      <c r="A29" s="22"/>
      <c r="B29" s="23"/>
      <c r="C29" s="30" t="s">
        <v>92</v>
      </c>
      <c r="D29" s="30"/>
      <c r="E29" s="24"/>
      <c r="F29" s="24"/>
      <c r="G29" s="24"/>
      <c r="H29" s="24"/>
      <c r="I29" s="24"/>
      <c r="J29" s="23"/>
      <c r="K29" s="23"/>
      <c r="L29" s="23"/>
      <c r="M29" s="23"/>
      <c r="N29" s="42"/>
      <c r="O29" s="208">
        <f>IF('[1]行政コスト計算書及び純資産変動計算書(PL＆NW)円単位'!O29:P29=0, "-",ROUND('[1]行政コスト計算書及び純資産変動計算書(PL＆NW)円単位'!O29:P29, -(LOG10([1]設定!$B$2)))/[1]設定!$B$2)</f>
        <v>1870051</v>
      </c>
      <c r="P29" s="209"/>
      <c r="Q29" s="207"/>
      <c r="R29" s="207"/>
      <c r="S29" s="207"/>
      <c r="T29" s="207"/>
    </row>
    <row r="30" spans="1:20" s="21" customFormat="1" ht="15.2" customHeight="1" x14ac:dyDescent="0.15">
      <c r="A30" s="22"/>
      <c r="B30" s="23"/>
      <c r="C30" s="23"/>
      <c r="D30" s="30" t="s">
        <v>93</v>
      </c>
      <c r="E30" s="30"/>
      <c r="F30" s="24"/>
      <c r="G30" s="24"/>
      <c r="H30" s="24"/>
      <c r="I30" s="24"/>
      <c r="J30" s="41"/>
      <c r="K30" s="41"/>
      <c r="L30" s="41"/>
      <c r="M30" s="23"/>
      <c r="N30" s="42"/>
      <c r="O30" s="208">
        <f>IF('[1]行政コスト計算書及び純資産変動計算書(PL＆NW)円単位'!O30:P30=0, "-",ROUND('[1]行政コスト計算書及び純資産変動計算書(PL＆NW)円単位'!O30:P30, -(LOG10([1]設定!$B$2)))/[1]設定!$B$2)</f>
        <v>1595560</v>
      </c>
      <c r="P30" s="209"/>
      <c r="Q30" s="207"/>
      <c r="R30" s="207"/>
      <c r="S30" s="207"/>
      <c r="T30" s="207"/>
    </row>
    <row r="31" spans="1:20" s="21" customFormat="1" ht="15.2" customHeight="1" x14ac:dyDescent="0.15">
      <c r="A31" s="22"/>
      <c r="B31" s="23"/>
      <c r="C31" s="23"/>
      <c r="D31" s="24" t="s">
        <v>45</v>
      </c>
      <c r="E31" s="24"/>
      <c r="F31" s="23"/>
      <c r="G31" s="24"/>
      <c r="H31" s="24"/>
      <c r="I31" s="24"/>
      <c r="J31" s="41"/>
      <c r="K31" s="41"/>
      <c r="L31" s="41"/>
      <c r="M31" s="212"/>
      <c r="N31" s="213"/>
      <c r="O31" s="208">
        <f>IF('[1]行政コスト計算書及び純資産変動計算書(PL＆NW)円単位'!O31:P31=0, "-",ROUND('[1]行政コスト計算書及び純資産変動計算書(PL＆NW)円単位'!O31:P31, -(LOG10([1]設定!$B$2)))/[1]設定!$B$2)</f>
        <v>274491</v>
      </c>
      <c r="P31" s="209"/>
      <c r="Q31" s="211"/>
      <c r="R31" s="211"/>
      <c r="S31" s="211"/>
      <c r="T31" s="211"/>
    </row>
    <row r="32" spans="1:20" s="21" customFormat="1" ht="15.2" customHeight="1" x14ac:dyDescent="0.15">
      <c r="A32" s="214"/>
      <c r="B32" s="215" t="s">
        <v>94</v>
      </c>
      <c r="C32" s="215"/>
      <c r="D32" s="216"/>
      <c r="E32" s="216"/>
      <c r="F32" s="215"/>
      <c r="G32" s="216"/>
      <c r="H32" s="216"/>
      <c r="I32" s="216"/>
      <c r="J32" s="217"/>
      <c r="K32" s="217"/>
      <c r="L32" s="217"/>
      <c r="M32" s="218"/>
      <c r="N32" s="218"/>
      <c r="O32" s="219">
        <f>IF('[1]行政コスト計算書及び純資産変動計算書(PL＆NW)円単位'!O32:P32=0, "-",ROUND('[1]行政コスト計算書及び純資産変動計算書(PL＆NW)円単位'!O32:P32, -(LOG10([1]設定!$B$2)))/[1]設定!$B$2)</f>
        <v>9831375</v>
      </c>
      <c r="P32" s="220"/>
      <c r="Q32" s="211"/>
      <c r="R32" s="211"/>
      <c r="S32" s="211"/>
      <c r="T32" s="211"/>
    </row>
    <row r="33" spans="1:20" s="21" customFormat="1" ht="15.2" customHeight="1" x14ac:dyDescent="0.15">
      <c r="A33" s="22"/>
      <c r="B33" s="23"/>
      <c r="C33" s="24" t="s">
        <v>95</v>
      </c>
      <c r="D33" s="24"/>
      <c r="E33" s="24"/>
      <c r="F33" s="23"/>
      <c r="G33" s="24"/>
      <c r="H33" s="24"/>
      <c r="I33" s="24"/>
      <c r="J33" s="41"/>
      <c r="K33" s="41"/>
      <c r="L33" s="41"/>
      <c r="M33" s="221"/>
      <c r="N33" s="221"/>
      <c r="O33" s="208">
        <f>IF('[1]行政コスト計算書及び純資産変動計算書(PL＆NW)円単位'!O33:P33=0, "-",ROUND('[1]行政コスト計算書及び純資産変動計算書(PL＆NW)円単位'!O33:P33, -(LOG10([1]設定!$B$2)))/[1]設定!$B$2)</f>
        <v>166568</v>
      </c>
      <c r="P33" s="209"/>
      <c r="Q33" s="211"/>
      <c r="R33" s="211"/>
      <c r="S33" s="211"/>
      <c r="T33" s="211"/>
    </row>
    <row r="34" spans="1:20" s="21" customFormat="1" ht="15.2" customHeight="1" x14ac:dyDescent="0.15">
      <c r="A34" s="22"/>
      <c r="B34" s="23"/>
      <c r="C34" s="24"/>
      <c r="D34" s="24" t="s">
        <v>96</v>
      </c>
      <c r="E34" s="24"/>
      <c r="F34" s="23"/>
      <c r="G34" s="24"/>
      <c r="H34" s="24"/>
      <c r="I34" s="24"/>
      <c r="J34" s="41"/>
      <c r="K34" s="41"/>
      <c r="L34" s="41"/>
      <c r="M34" s="221"/>
      <c r="N34" s="221"/>
      <c r="O34" s="208">
        <f>IF('[1]行政コスト計算書及び純資産変動計算書(PL＆NW)円単位'!O34:P34=0, "-",ROUND('[1]行政コスト計算書及び純資産変動計算書(PL＆NW)円単位'!O34:P34, -(LOG10([1]設定!$B$2)))/[1]設定!$B$2)</f>
        <v>163434</v>
      </c>
      <c r="P34" s="209"/>
      <c r="Q34" s="211"/>
      <c r="R34" s="211"/>
      <c r="S34" s="211"/>
      <c r="T34" s="211"/>
    </row>
    <row r="35" spans="1:20" s="21" customFormat="1" ht="15.2" customHeight="1" x14ac:dyDescent="0.15">
      <c r="A35" s="22"/>
      <c r="B35" s="23"/>
      <c r="C35" s="23"/>
      <c r="D35" s="32" t="s">
        <v>97</v>
      </c>
      <c r="E35" s="32"/>
      <c r="F35" s="24"/>
      <c r="G35" s="32"/>
      <c r="H35" s="24"/>
      <c r="I35" s="24"/>
      <c r="J35" s="24"/>
      <c r="K35" s="24"/>
      <c r="L35" s="23"/>
      <c r="M35" s="23"/>
      <c r="N35" s="23"/>
      <c r="O35" s="208">
        <f>IF('[1]行政コスト計算書及び純資産変動計算書(PL＆NW)円単位'!O35:P35=0, "-",ROUND('[1]行政コスト計算書及び純資産変動計算書(PL＆NW)円単位'!O35:P35, -(LOG10([1]設定!$B$2)))/[1]設定!$B$2)</f>
        <v>0</v>
      </c>
      <c r="P35" s="209"/>
      <c r="Q35" s="207"/>
      <c r="R35" s="207"/>
      <c r="S35" s="207"/>
      <c r="T35" s="207"/>
    </row>
    <row r="36" spans="1:20" s="21" customFormat="1" ht="15.2" customHeight="1" x14ac:dyDescent="0.15">
      <c r="A36" s="22"/>
      <c r="B36" s="23"/>
      <c r="C36" s="23"/>
      <c r="D36" s="23" t="s">
        <v>98</v>
      </c>
      <c r="E36" s="23"/>
      <c r="F36" s="24"/>
      <c r="G36" s="23"/>
      <c r="H36" s="24"/>
      <c r="I36" s="23"/>
      <c r="J36" s="24"/>
      <c r="K36" s="24"/>
      <c r="L36" s="23"/>
      <c r="M36" s="23"/>
      <c r="N36" s="23"/>
      <c r="O36" s="208" t="str">
        <f>IF('[1]行政コスト計算書及び純資産変動計算書(PL＆NW)円単位'!O36:P36=0, "-",ROUND('[1]行政コスト計算書及び純資産変動計算書(PL＆NW)円単位'!O36:P36, -(LOG10([1]設定!$B$2)))/[1]設定!$B$2)</f>
        <v>-</v>
      </c>
      <c r="P36" s="209"/>
      <c r="Q36" s="207"/>
      <c r="R36" s="207"/>
      <c r="S36" s="207"/>
      <c r="T36" s="207"/>
    </row>
    <row r="37" spans="1:20" s="21" customFormat="1" ht="15.2" customHeight="1" x14ac:dyDescent="0.15">
      <c r="A37" s="22"/>
      <c r="B37" s="23"/>
      <c r="C37" s="23"/>
      <c r="D37" s="24" t="s">
        <v>99</v>
      </c>
      <c r="E37" s="24"/>
      <c r="F37" s="24"/>
      <c r="G37" s="24"/>
      <c r="H37" s="24"/>
      <c r="I37" s="24"/>
      <c r="J37" s="24"/>
      <c r="K37" s="24"/>
      <c r="L37" s="23"/>
      <c r="M37" s="23"/>
      <c r="N37" s="23"/>
      <c r="O37" s="208" t="str">
        <f>IF('[1]行政コスト計算書及び純資産変動計算書(PL＆NW)円単位'!O37:P37=0, "-",ROUND('[1]行政コスト計算書及び純資産変動計算書(PL＆NW)円単位'!O37:P37, -(LOG10([1]設定!$B$2)))/[1]設定!$B$2)</f>
        <v>-</v>
      </c>
      <c r="P37" s="209"/>
      <c r="Q37" s="207"/>
      <c r="R37" s="207"/>
      <c r="S37" s="207"/>
      <c r="T37" s="207"/>
    </row>
    <row r="38" spans="1:20" s="21" customFormat="1" ht="15.2" customHeight="1" x14ac:dyDescent="0.15">
      <c r="A38" s="22"/>
      <c r="B38" s="23"/>
      <c r="C38" s="23"/>
      <c r="D38" s="24" t="s">
        <v>45</v>
      </c>
      <c r="E38" s="24"/>
      <c r="F38" s="24"/>
      <c r="G38" s="24"/>
      <c r="H38" s="24"/>
      <c r="I38" s="24"/>
      <c r="J38" s="24"/>
      <c r="K38" s="24"/>
      <c r="L38" s="23"/>
      <c r="M38" s="23"/>
      <c r="N38" s="23"/>
      <c r="O38" s="208">
        <f>IF('[1]行政コスト計算書及び純資産変動計算書(PL＆NW)円単位'!O38:P38=0, "-",ROUND('[1]行政コスト計算書及び純資産変動計算書(PL＆NW)円単位'!O38:P38, -(LOG10([1]設定!$B$2)))/[1]設定!$B$2)</f>
        <v>3133</v>
      </c>
      <c r="P38" s="209"/>
      <c r="Q38" s="207"/>
      <c r="R38" s="207"/>
      <c r="S38" s="207"/>
      <c r="T38" s="207"/>
    </row>
    <row r="39" spans="1:20" s="21" customFormat="1" ht="15.2" customHeight="1" thickBot="1" x14ac:dyDescent="0.2">
      <c r="A39" s="22"/>
      <c r="B39" s="23"/>
      <c r="C39" s="24" t="s">
        <v>130</v>
      </c>
      <c r="D39" s="24"/>
      <c r="E39" s="24"/>
      <c r="F39" s="24"/>
      <c r="G39" s="24"/>
      <c r="H39" s="24"/>
      <c r="I39" s="24"/>
      <c r="J39" s="41"/>
      <c r="K39" s="41"/>
      <c r="L39" s="41"/>
      <c r="M39" s="23"/>
      <c r="N39" s="42"/>
      <c r="O39" s="208">
        <f>IF('[1]行政コスト計算書及び純資産変動計算書(PL＆NW)円単位'!O39:P39=0, "-",ROUND('[1]行政コスト計算書及び純資産変動計算書(PL＆NW)円単位'!O39:P39, -(LOG10([1]設定!$B$2)))/[1]設定!$B$2)</f>
        <v>11267</v>
      </c>
      <c r="P39" s="209"/>
      <c r="Q39" s="207"/>
      <c r="R39" s="207"/>
      <c r="S39" s="207"/>
      <c r="T39" s="207"/>
    </row>
    <row r="40" spans="1:20" s="21" customFormat="1" ht="15.2" customHeight="1" x14ac:dyDescent="0.15">
      <c r="A40" s="22"/>
      <c r="B40" s="23"/>
      <c r="C40" s="23"/>
      <c r="D40" s="24" t="s">
        <v>101</v>
      </c>
      <c r="E40" s="24"/>
      <c r="F40" s="24"/>
      <c r="G40" s="24"/>
      <c r="H40" s="24"/>
      <c r="I40" s="24"/>
      <c r="J40" s="41"/>
      <c r="K40" s="41"/>
      <c r="L40" s="41"/>
      <c r="M40" s="23"/>
      <c r="N40" s="42"/>
      <c r="O40" s="208">
        <f>IF('[1]行政コスト計算書及び純資産変動計算書(PL＆NW)円単位'!O40:P40=0, "-",ROUND('[1]行政コスト計算書及び純資産変動計算書(PL＆NW)円単位'!O40:P40, -(LOG10([1]設定!$B$2)))/[1]設定!$B$2)</f>
        <v>11019</v>
      </c>
      <c r="P40" s="209"/>
      <c r="Q40" s="222" t="s">
        <v>3</v>
      </c>
      <c r="R40" s="222"/>
      <c r="S40" s="222"/>
      <c r="T40" s="223"/>
    </row>
    <row r="41" spans="1:20" s="21" customFormat="1" ht="15.2" customHeight="1" thickBot="1" x14ac:dyDescent="0.2">
      <c r="A41" s="22"/>
      <c r="B41" s="23"/>
      <c r="C41" s="23"/>
      <c r="D41" s="24" t="s">
        <v>17</v>
      </c>
      <c r="E41" s="24"/>
      <c r="F41" s="24"/>
      <c r="G41" s="24"/>
      <c r="H41" s="24"/>
      <c r="I41" s="24"/>
      <c r="J41" s="41"/>
      <c r="K41" s="41"/>
      <c r="L41" s="41"/>
      <c r="M41" s="212"/>
      <c r="N41" s="213"/>
      <c r="O41" s="208">
        <f>IF('[1]行政コスト計算書及び純資産変動計算書(PL＆NW)円単位'!O41:P41=0, "-",ROUND('[1]行政コスト計算書及び純資産変動計算書(PL＆NW)円単位'!O41:P41, -(LOG10([1]設定!$B$2)))/[1]設定!$B$2)</f>
        <v>248</v>
      </c>
      <c r="P41" s="209"/>
      <c r="Q41" s="224" t="s">
        <v>131</v>
      </c>
      <c r="R41" s="225"/>
      <c r="S41" s="226" t="s">
        <v>132</v>
      </c>
      <c r="T41" s="227"/>
    </row>
    <row r="42" spans="1:20" s="21" customFormat="1" ht="15.2" customHeight="1" x14ac:dyDescent="0.15">
      <c r="A42" s="214"/>
      <c r="B42" s="215" t="s">
        <v>133</v>
      </c>
      <c r="C42" s="215"/>
      <c r="D42" s="216"/>
      <c r="E42" s="216"/>
      <c r="F42" s="216"/>
      <c r="G42" s="216"/>
      <c r="H42" s="216"/>
      <c r="I42" s="216"/>
      <c r="J42" s="216"/>
      <c r="K42" s="216"/>
      <c r="L42" s="217"/>
      <c r="M42" s="217"/>
      <c r="N42" s="217"/>
      <c r="O42" s="219">
        <f>IF('[1]行政コスト計算書及び純資産変動計算書(PL＆NW)円単位'!O42:P42=0, "-",ROUND('[1]行政コスト計算書及び純資産変動計算書(PL＆NW)円単位'!O42:P42, -(LOG10([1]設定!$B$2)))/[1]設定!$B$2)</f>
        <v>9986675</v>
      </c>
      <c r="P42" s="220"/>
      <c r="Q42" s="228"/>
      <c r="R42" s="229"/>
      <c r="S42" s="230">
        <f>IF('[1]行政コスト計算書及び純資産変動計算書(PL＆NW)円単位'!S42:T42=0, "-",ROUND('[1]行政コスト計算書及び純資産変動計算書(PL＆NW)円単位'!S42:T42, -(LOG10([1]設定!$B$2)))/[1]設定!$B$2)</f>
        <v>9986675</v>
      </c>
      <c r="T42" s="231"/>
    </row>
    <row r="43" spans="1:20" s="21" customFormat="1" ht="15.2" customHeight="1" x14ac:dyDescent="0.15">
      <c r="A43" s="22"/>
      <c r="B43" s="23" t="s">
        <v>110</v>
      </c>
      <c r="C43" s="23"/>
      <c r="D43" s="23"/>
      <c r="E43" s="41"/>
      <c r="F43" s="41"/>
      <c r="G43" s="41"/>
      <c r="H43" s="41"/>
      <c r="I43" s="41"/>
      <c r="J43" s="41"/>
      <c r="K43" s="40"/>
      <c r="L43" s="41"/>
      <c r="M43" s="41"/>
      <c r="N43" s="41"/>
      <c r="O43" s="208">
        <f>IF('[1]行政コスト計算書及び純資産変動計算書(PL＆NW)円単位'!O43:P43=0, "-",ROUND('[1]行政コスト計算書及び純資産変動計算書(PL＆NW)円単位'!O43:P43, -(LOG10([1]設定!$B$2)))/[1]設定!$B$2)</f>
        <v>9618085</v>
      </c>
      <c r="P43" s="209"/>
      <c r="Q43" s="232"/>
      <c r="R43" s="232"/>
      <c r="S43" s="208">
        <f>IF('[1]行政コスト計算書及び純資産変動計算書(PL＆NW)円単位'!S43:T43=0, "-",ROUND('[1]行政コスト計算書及び純資産変動計算書(PL＆NW)円単位'!S43:T43, -(LOG10([1]設定!$B$2)))/[1]設定!$B$2)</f>
        <v>9618085</v>
      </c>
      <c r="T43" s="209"/>
    </row>
    <row r="44" spans="1:20" s="21" customFormat="1" ht="15.2" customHeight="1" x14ac:dyDescent="0.15">
      <c r="A44" s="22"/>
      <c r="B44" s="23"/>
      <c r="C44" s="23" t="s">
        <v>111</v>
      </c>
      <c r="D44" s="23"/>
      <c r="E44" s="138"/>
      <c r="F44" s="138"/>
      <c r="G44" s="138"/>
      <c r="H44" s="138"/>
      <c r="I44" s="138"/>
      <c r="J44" s="23"/>
      <c r="K44" s="40"/>
      <c r="L44" s="41"/>
      <c r="M44" s="41"/>
      <c r="N44" s="41"/>
      <c r="O44" s="208">
        <f>IF('[1]行政コスト計算書及び純資産変動計算書(PL＆NW)円単位'!O44:P44=0, "-",ROUND('[1]行政コスト計算書及び純資産変動計算書(PL＆NW)円単位'!O44:P44, -(LOG10([1]設定!$B$2)))/[1]設定!$B$2)</f>
        <v>6506562</v>
      </c>
      <c r="P44" s="209"/>
      <c r="Q44" s="233"/>
      <c r="R44" s="233"/>
      <c r="S44" s="208">
        <f>IF('[1]行政コスト計算書及び純資産変動計算書(PL＆NW)円単位'!S44:T44=0, "-",ROUND('[1]行政コスト計算書及び純資産変動計算書(PL＆NW)円単位'!S44:T44, -(LOG10([1]設定!$B$2)))/[1]設定!$B$2)</f>
        <v>6506562</v>
      </c>
      <c r="T44" s="209"/>
    </row>
    <row r="45" spans="1:20" s="21" customFormat="1" ht="15.2" customHeight="1" x14ac:dyDescent="0.15">
      <c r="A45" s="234"/>
      <c r="B45" s="23"/>
      <c r="C45" s="23" t="s">
        <v>134</v>
      </c>
      <c r="D45" s="154"/>
      <c r="E45" s="154"/>
      <c r="F45" s="154"/>
      <c r="G45" s="154"/>
      <c r="H45" s="154"/>
      <c r="I45" s="154"/>
      <c r="J45" s="23"/>
      <c r="K45" s="40"/>
      <c r="L45" s="41"/>
      <c r="M45" s="41"/>
      <c r="N45" s="41"/>
      <c r="O45" s="208">
        <f>IF('[1]行政コスト計算書及び純資産変動計算書(PL＆NW)円単位'!O45:P45=0, "-",ROUND('[1]行政コスト計算書及び純資産変動計算書(PL＆NW)円単位'!O45:P45, -(LOG10([1]設定!$B$2)))/[1]設定!$B$2)</f>
        <v>3111523</v>
      </c>
      <c r="P45" s="209"/>
      <c r="Q45" s="235"/>
      <c r="R45" s="235"/>
      <c r="S45" s="236">
        <f>IF('[1]行政コスト計算書及び純資産変動計算書(PL＆NW)円単位'!S45:T45=0, "-",ROUND('[1]行政コスト計算書及び純資産変動計算書(PL＆NW)円単位'!S45:T45, -(LOG10([1]設定!$B$2)))/[1]設定!$B$2)</f>
        <v>3111523</v>
      </c>
      <c r="T45" s="237"/>
    </row>
    <row r="46" spans="1:20" s="21" customFormat="1" ht="15.2" customHeight="1" x14ac:dyDescent="0.15">
      <c r="A46" s="214"/>
      <c r="B46" s="215" t="s">
        <v>135</v>
      </c>
      <c r="C46" s="238"/>
      <c r="D46" s="147"/>
      <c r="E46" s="147"/>
      <c r="F46" s="147"/>
      <c r="G46" s="148"/>
      <c r="H46" s="148"/>
      <c r="I46" s="148"/>
      <c r="J46" s="215"/>
      <c r="K46" s="215"/>
      <c r="L46" s="215"/>
      <c r="M46" s="215"/>
      <c r="N46" s="215"/>
      <c r="O46" s="219">
        <f>IF('[1]行政コスト計算書及び純資産変動計算書(PL＆NW)円単位'!O46:P46=0, "-",ROUND('[1]行政コスト計算書及び純資産変動計算書(PL＆NW)円単位'!O46:P46, -(LOG10([1]設定!$B$2)))/[1]設定!$B$2)</f>
        <v>-368590</v>
      </c>
      <c r="P46" s="220"/>
      <c r="Q46" s="239"/>
      <c r="R46" s="239"/>
      <c r="S46" s="236">
        <f>IF('[1]行政コスト計算書及び純資産変動計算書(PL＆NW)円単位'!S46:T46=0, "-",ROUND('[1]行政コスト計算書及び純資産変動計算書(PL＆NW)円単位'!S46:T46, -(LOG10([1]設定!$B$2)))/[1]設定!$B$2)</f>
        <v>-368590</v>
      </c>
      <c r="T46" s="237"/>
    </row>
    <row r="47" spans="1:20" s="21" customFormat="1" ht="15.2" customHeight="1" x14ac:dyDescent="0.15">
      <c r="A47" s="22"/>
      <c r="B47" s="23" t="s">
        <v>136</v>
      </c>
      <c r="C47" s="23"/>
      <c r="D47" s="154"/>
      <c r="E47" s="154"/>
      <c r="F47" s="154"/>
      <c r="G47" s="138"/>
      <c r="H47" s="138"/>
      <c r="I47" s="138"/>
      <c r="J47" s="23"/>
      <c r="K47" s="23"/>
      <c r="L47" s="23"/>
      <c r="M47" s="23"/>
      <c r="N47" s="23"/>
      <c r="O47" s="240"/>
      <c r="P47" s="241"/>
      <c r="Q47" s="208">
        <f>IF('[1]行政コスト計算書及び純資産変動計算書(PL＆NW)円単位'!Q47:R47=0, "-",ROUND('[1]行政コスト計算書及び純資産変動計算書(PL＆NW)円単位'!Q47:R47, -(LOG10([1]設定!$B$2)))/[1]設定!$B$2)</f>
        <v>-575690</v>
      </c>
      <c r="R47" s="242"/>
      <c r="S47" s="243">
        <f>IF('[1]行政コスト計算書及び純資産変動計算書(PL＆NW)円単位'!S47:T47=0, "-",ROUND('[1]行政コスト計算書及び純資産変動計算書(PL＆NW)円単位'!S47:T47, -(LOG10([1]設定!$B$2)))/[1]設定!$B$2)</f>
        <v>575690</v>
      </c>
      <c r="T47" s="244"/>
    </row>
    <row r="48" spans="1:20" s="21" customFormat="1" ht="15.2" customHeight="1" x14ac:dyDescent="0.15">
      <c r="A48" s="22"/>
      <c r="B48" s="23"/>
      <c r="C48" s="154" t="s">
        <v>115</v>
      </c>
      <c r="D48" s="154"/>
      <c r="E48" s="154"/>
      <c r="F48" s="138"/>
      <c r="G48" s="138"/>
      <c r="H48" s="138"/>
      <c r="I48" s="138"/>
      <c r="J48" s="23"/>
      <c r="K48" s="23"/>
      <c r="L48" s="23"/>
      <c r="M48" s="23"/>
      <c r="N48" s="23"/>
      <c r="O48" s="240"/>
      <c r="P48" s="241"/>
      <c r="Q48" s="208">
        <f>IF('[1]行政コスト計算書及び純資産変動計算書(PL＆NW)円単位'!Q48:R48=0, "-",ROUND('[1]行政コスト計算書及び純資産変動計算書(PL＆NW)円単位'!Q48:R48, -(LOG10([1]設定!$B$2)))/[1]設定!$B$2)</f>
        <v>1562988</v>
      </c>
      <c r="R48" s="242"/>
      <c r="S48" s="208">
        <f>IF('[1]行政コスト計算書及び純資産変動計算書(PL＆NW)円単位'!S48:T48=0, "-",ROUND('[1]行政コスト計算書及び純資産変動計算書(PL＆NW)円単位'!S48:T48, -(LOG10([1]設定!$B$2)))/[1]設定!$B$2)</f>
        <v>-1562988</v>
      </c>
      <c r="T48" s="209"/>
    </row>
    <row r="49" spans="1:20" s="21" customFormat="1" ht="15.2" customHeight="1" x14ac:dyDescent="0.15">
      <c r="A49" s="22"/>
      <c r="B49" s="23"/>
      <c r="C49" s="154" t="s">
        <v>116</v>
      </c>
      <c r="D49" s="154"/>
      <c r="E49" s="154"/>
      <c r="F49" s="154"/>
      <c r="G49" s="138"/>
      <c r="H49" s="138"/>
      <c r="I49" s="138"/>
      <c r="J49" s="23"/>
      <c r="K49" s="23"/>
      <c r="L49" s="23"/>
      <c r="M49" s="23"/>
      <c r="N49" s="23"/>
      <c r="O49" s="240"/>
      <c r="P49" s="241"/>
      <c r="Q49" s="208">
        <f>IF('[1]行政コスト計算書及び純資産変動計算書(PL＆NW)円単位'!Q49:R49=0, "-",ROUND('[1]行政コスト計算書及び純資産変動計算書(PL＆NW)円単位'!Q49:R49, -(LOG10([1]設定!$B$2)))/[1]設定!$B$2)</f>
        <v>-1821184</v>
      </c>
      <c r="R49" s="242"/>
      <c r="S49" s="208">
        <f>IF('[1]行政コスト計算書及び純資産変動計算書(PL＆NW)円単位'!S49:T49=0, "-",ROUND('[1]行政コスト計算書及び純資産変動計算書(PL＆NW)円単位'!S49:T49, -(LOG10([1]設定!$B$2)))/[1]設定!$B$2)</f>
        <v>1821184</v>
      </c>
      <c r="T49" s="209"/>
    </row>
    <row r="50" spans="1:20" s="21" customFormat="1" ht="15.2" customHeight="1" x14ac:dyDescent="0.15">
      <c r="A50" s="22"/>
      <c r="B50" s="23"/>
      <c r="C50" s="154" t="s">
        <v>117</v>
      </c>
      <c r="D50" s="154"/>
      <c r="E50" s="154"/>
      <c r="F50" s="154"/>
      <c r="G50" s="138"/>
      <c r="H50" s="138"/>
      <c r="I50" s="138"/>
      <c r="J50" s="23"/>
      <c r="K50" s="23"/>
      <c r="L50" s="23"/>
      <c r="M50" s="23"/>
      <c r="N50" s="23"/>
      <c r="O50" s="240"/>
      <c r="P50" s="241"/>
      <c r="Q50" s="208">
        <f>IF('[1]行政コスト計算書及び純資産変動計算書(PL＆NW)円単位'!Q50:R50=0, "-",ROUND('[1]行政コスト計算書及び純資産変動計算書(PL＆NW)円単位'!Q50:R50, -(LOG10([1]設定!$B$2)))/[1]設定!$B$2)</f>
        <v>63179</v>
      </c>
      <c r="R50" s="242"/>
      <c r="S50" s="208">
        <f>IF('[1]行政コスト計算書及び純資産変動計算書(PL＆NW)円単位'!S50:T50=0, "-",ROUND('[1]行政コスト計算書及び純資産変動計算書(PL＆NW)円単位'!S50:T50, -(LOG10([1]設定!$B$2)))/[1]設定!$B$2)</f>
        <v>-63179</v>
      </c>
      <c r="T50" s="209"/>
    </row>
    <row r="51" spans="1:20" s="21" customFormat="1" ht="15.2" customHeight="1" x14ac:dyDescent="0.15">
      <c r="A51" s="22"/>
      <c r="B51" s="23"/>
      <c r="C51" s="154" t="s">
        <v>118</v>
      </c>
      <c r="D51" s="154"/>
      <c r="E51" s="154"/>
      <c r="F51" s="154"/>
      <c r="G51" s="138"/>
      <c r="H51" s="25"/>
      <c r="I51" s="138"/>
      <c r="J51" s="23"/>
      <c r="K51" s="23"/>
      <c r="L51" s="23"/>
      <c r="M51" s="23"/>
      <c r="N51" s="23"/>
      <c r="O51" s="240"/>
      <c r="P51" s="241"/>
      <c r="Q51" s="208">
        <f>IF('[1]行政コスト計算書及び純資産変動計算書(PL＆NW)円単位'!Q51:R51=0, "-",ROUND('[1]行政コスト計算書及び純資産変動計算書(PL＆NW)円単位'!Q51:R51, -(LOG10([1]設定!$B$2)))/[1]設定!$B$2)</f>
        <v>-380673</v>
      </c>
      <c r="R51" s="242"/>
      <c r="S51" s="208">
        <f>IF('[1]行政コスト計算書及び純資産変動計算書(PL＆NW)円単位'!S51:T51=0, "-",ROUND('[1]行政コスト計算書及び純資産変動計算書(PL＆NW)円単位'!S51:T51, -(LOG10([1]設定!$B$2)))/[1]設定!$B$2)</f>
        <v>380673</v>
      </c>
      <c r="T51" s="209"/>
    </row>
    <row r="52" spans="1:20" s="21" customFormat="1" ht="15.2" customHeight="1" x14ac:dyDescent="0.15">
      <c r="A52" s="22"/>
      <c r="B52" s="23" t="s">
        <v>119</v>
      </c>
      <c r="C52" s="23"/>
      <c r="D52" s="154"/>
      <c r="E52" s="158"/>
      <c r="F52" s="158"/>
      <c r="G52" s="158"/>
      <c r="H52" s="158"/>
      <c r="I52" s="158"/>
      <c r="J52" s="41"/>
      <c r="K52" s="23"/>
      <c r="L52" s="23"/>
      <c r="M52" s="23"/>
      <c r="N52" s="23"/>
      <c r="O52" s="208">
        <f>IF('[1]行政コスト計算書及び純資産変動計算書(PL＆NW)円単位'!O52:P52=0, "-",ROUND('[1]行政コスト計算書及び純資産変動計算書(PL＆NW)円単位'!O52:P52, -(LOG10([1]設定!$B$2)))/[1]設定!$B$2)</f>
        <v>-179431</v>
      </c>
      <c r="P52" s="209"/>
      <c r="Q52" s="208">
        <f>IF('[1]行政コスト計算書及び純資産変動計算書(PL＆NW)円単位'!Q52:R52=0, "-",ROUND('[1]行政コスト計算書及び純資産変動計算書(PL＆NW)円単位'!Q52:R52, -(LOG10([1]設定!$B$2)))/[1]設定!$B$2)</f>
        <v>-179431</v>
      </c>
      <c r="R52" s="242"/>
      <c r="S52" s="240"/>
      <c r="T52" s="241"/>
    </row>
    <row r="53" spans="1:20" s="21" customFormat="1" ht="15.2" customHeight="1" x14ac:dyDescent="0.15">
      <c r="A53" s="22"/>
      <c r="B53" s="23" t="s">
        <v>137</v>
      </c>
      <c r="C53" s="23"/>
      <c r="D53" s="154"/>
      <c r="E53" s="160"/>
      <c r="F53" s="158"/>
      <c r="G53" s="158"/>
      <c r="H53" s="158"/>
      <c r="I53" s="158"/>
      <c r="J53" s="41"/>
      <c r="K53" s="221"/>
      <c r="L53" s="221"/>
      <c r="M53" s="221"/>
      <c r="N53" s="221"/>
      <c r="O53" s="208">
        <f>IF('[1]行政コスト計算書及び純資産変動計算書(PL＆NW)円単位'!O53:P53=0, "-",ROUND('[1]行政コスト計算書及び純資産変動計算書(PL＆NW)円単位'!O53:P53, -(LOG10([1]設定!$B$2)))/[1]設定!$B$2)</f>
        <v>7787</v>
      </c>
      <c r="P53" s="209"/>
      <c r="Q53" s="208">
        <f>IF('[1]行政コスト計算書及び純資産変動計算書(PL＆NW)円単位'!Q53:R53=0, "-",ROUND('[1]行政コスト計算書及び純資産変動計算書(PL＆NW)円単位'!Q53:R53, -(LOG10([1]設定!$B$2)))/[1]設定!$B$2)</f>
        <v>7787</v>
      </c>
      <c r="R53" s="242"/>
      <c r="S53" s="240"/>
      <c r="T53" s="241"/>
    </row>
    <row r="54" spans="1:20" s="21" customFormat="1" ht="15.2" customHeight="1" x14ac:dyDescent="0.15">
      <c r="A54" s="234"/>
      <c r="B54" s="212" t="s">
        <v>17</v>
      </c>
      <c r="C54" s="212"/>
      <c r="D54" s="140"/>
      <c r="E54" s="162"/>
      <c r="F54" s="162"/>
      <c r="G54" s="163"/>
      <c r="H54" s="163"/>
      <c r="I54" s="163"/>
      <c r="J54" s="245"/>
      <c r="K54" s="212"/>
      <c r="L54" s="212"/>
      <c r="M54" s="212"/>
      <c r="N54" s="212"/>
      <c r="O54" s="236">
        <f>IF('[1]行政コスト計算書及び純資産変動計算書(PL＆NW)円単位'!O54:P54=0, "-",ROUND('[1]行政コスト計算書及び純資産変動計算書(PL＆NW)円単位'!O54:P54, -(LOG10([1]設定!$B$2)))/[1]設定!$B$2)</f>
        <v>671</v>
      </c>
      <c r="P54" s="237"/>
      <c r="Q54" s="208">
        <f>IF('[1]行政コスト計算書及び純資産変動計算書(PL＆NW)円単位'!Q54:R54=0, "-",ROUND('[1]行政コスト計算書及び純資産変動計算書(PL＆NW)円単位'!Q54:R54, -(LOG10([1]設定!$B$2)))/[1]設定!$B$2)</f>
        <v>0</v>
      </c>
      <c r="R54" s="242"/>
      <c r="S54" s="208">
        <f>IF('[1]行政コスト計算書及び純資産変動計算書(PL＆NW)円単位'!S54:T54=0, "-",ROUND('[1]行政コスト計算書及び純資産変動計算書(PL＆NW)円単位'!S54:T54, -(LOG10([1]設定!$B$2)))/[1]設定!$B$2)</f>
        <v>671</v>
      </c>
      <c r="T54" s="209"/>
    </row>
    <row r="55" spans="1:20" s="21" customFormat="1" ht="15.2" customHeight="1" x14ac:dyDescent="0.15">
      <c r="A55" s="246" t="s">
        <v>138</v>
      </c>
      <c r="B55" s="247"/>
      <c r="C55" s="248"/>
      <c r="D55" s="249"/>
      <c r="E55" s="250"/>
      <c r="F55" s="251"/>
      <c r="G55" s="251"/>
      <c r="H55" s="252"/>
      <c r="I55" s="251"/>
      <c r="J55" s="253"/>
      <c r="K55" s="247"/>
      <c r="L55" s="247"/>
      <c r="M55" s="247"/>
      <c r="N55" s="247"/>
      <c r="O55" s="219">
        <f>IF('[1]行政コスト計算書及び純資産変動計算書(PL＆NW)円単位'!O55:P55=0, "-",ROUND('[1]行政コスト計算書及び純資産変動計算書(PL＆NW)円単位'!O55:P55, -(LOG10([1]設定!$B$2)))/[1]設定!$B$2)</f>
        <v>-539563</v>
      </c>
      <c r="P55" s="220"/>
      <c r="Q55" s="254">
        <f>IF('[1]行政コスト計算書及び純資産変動計算書(PL＆NW)円単位'!Q55:R55=0, "-",ROUND('[1]行政コスト計算書及び純資産変動計算書(PL＆NW)円単位'!Q55:R55, -(LOG10([1]設定!$B$2)))/[1]設定!$B$2)</f>
        <v>-747334</v>
      </c>
      <c r="R55" s="255"/>
      <c r="S55" s="219">
        <f>IF('[1]行政コスト計算書及び純資産変動計算書(PL＆NW)円単位'!S55:T55=0, "-",ROUND('[1]行政コスト計算書及び純資産変動計算書(PL＆NW)円単位'!S55:T55, -(LOG10([1]設定!$B$2)))/[1]設定!$B$2)</f>
        <v>207771</v>
      </c>
      <c r="T55" s="220"/>
    </row>
    <row r="56" spans="1:20" s="21" customFormat="1" ht="15.2" customHeight="1" thickBot="1" x14ac:dyDescent="0.2">
      <c r="A56" s="246" t="s">
        <v>108</v>
      </c>
      <c r="B56" s="247"/>
      <c r="C56" s="248"/>
      <c r="D56" s="249"/>
      <c r="E56" s="250"/>
      <c r="F56" s="251"/>
      <c r="G56" s="251"/>
      <c r="H56" s="252"/>
      <c r="I56" s="251"/>
      <c r="J56" s="253"/>
      <c r="K56" s="247"/>
      <c r="L56" s="247"/>
      <c r="M56" s="247"/>
      <c r="N56" s="247"/>
      <c r="O56" s="208">
        <f>IF('[1]行政コスト計算書及び純資産変動計算書(PL＆NW)円単位'!O56:P56=0, "-",ROUND('[1]行政コスト計算書及び純資産変動計算書(PL＆NW)円単位'!O56:P56, -(LOG10([1]設定!$B$2)))/[1]設定!$B$2)</f>
        <v>36646018</v>
      </c>
      <c r="P56" s="209"/>
      <c r="Q56" s="256">
        <f>IF('[1]行政コスト計算書及び純資産変動計算書(PL＆NW)円単位'!Q56:R56=0, "-",ROUND('[1]行政コスト計算書及び純資産変動計算書(PL＆NW)円単位'!Q56:R56, -(LOG10([1]設定!$B$2)))/[1]設定!$B$2)</f>
        <v>44747616</v>
      </c>
      <c r="R56" s="257"/>
      <c r="S56" s="258">
        <f>IF('[1]行政コスト計算書及び純資産変動計算書(PL＆NW)円単位'!S56:T56=0, "-",ROUND('[1]行政コスト計算書及び純資産変動計算書(PL＆NW)円単位'!S56:T56, -(LOG10([1]設定!$B$2)))/[1]設定!$B$2)</f>
        <v>-8101598</v>
      </c>
      <c r="T56" s="259"/>
    </row>
    <row r="57" spans="1:20" s="21" customFormat="1" ht="15.2" customHeight="1" thickBot="1" x14ac:dyDescent="0.2">
      <c r="A57" s="260" t="s">
        <v>139</v>
      </c>
      <c r="B57" s="261"/>
      <c r="C57" s="262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3">
        <f>IF('[1]行政コスト計算書及び純資産変動計算書(PL＆NW)円単位'!O57:P57=0, "-",ROUND('[1]行政コスト計算書及び純資産変動計算書(PL＆NW)円単位'!O57:P57, -(LOG10([1]設定!$B$2)))/[1]設定!$B$2)</f>
        <v>36106455</v>
      </c>
      <c r="P57" s="264"/>
      <c r="Q57" s="265">
        <f>IF('[1]行政コスト計算書及び純資産変動計算書(PL＆NW)円単位'!Q57:R57=0, "-",ROUND('[1]行政コスト計算書及び純資産変動計算書(PL＆NW)円単位'!Q57:R57, -(LOG10([1]設定!$B$2)))/[1]設定!$B$2)</f>
        <v>44000282</v>
      </c>
      <c r="R57" s="266"/>
      <c r="S57" s="263">
        <f>IF('[1]行政コスト計算書及び純資産変動計算書(PL＆NW)円単位'!S57:T57=0, "-",ROUND('[1]行政コスト計算書及び純資産変動計算書(PL＆NW)円単位'!S57:T57, -(LOG10([1]設定!$B$2)))/[1]設定!$B$2)</f>
        <v>-7893827</v>
      </c>
      <c r="T57" s="264"/>
    </row>
    <row r="58" spans="1:20" s="21" customFormat="1" ht="12" x14ac:dyDescent="0.15">
      <c r="O58" s="267"/>
      <c r="P58" s="267"/>
      <c r="Q58" s="267"/>
      <c r="R58" s="267"/>
      <c r="S58" s="267"/>
      <c r="T58" s="267"/>
    </row>
    <row r="59" spans="1:20" s="21" customFormat="1" ht="12" x14ac:dyDescent="0.15"/>
  </sheetData>
  <mergeCells count="91">
    <mergeCell ref="O56:P56"/>
    <mergeCell ref="Q56:R56"/>
    <mergeCell ref="S56:T56"/>
    <mergeCell ref="O57:P57"/>
    <mergeCell ref="Q57:R57"/>
    <mergeCell ref="S57:T57"/>
    <mergeCell ref="O54:P54"/>
    <mergeCell ref="Q54:R54"/>
    <mergeCell ref="S54:T54"/>
    <mergeCell ref="O55:P55"/>
    <mergeCell ref="Q55:R55"/>
    <mergeCell ref="S55:T55"/>
    <mergeCell ref="O52:P52"/>
    <mergeCell ref="Q52:R52"/>
    <mergeCell ref="S52:T52"/>
    <mergeCell ref="O53:P53"/>
    <mergeCell ref="Q53:R53"/>
    <mergeCell ref="S53:T53"/>
    <mergeCell ref="O50:P50"/>
    <mergeCell ref="Q50:R50"/>
    <mergeCell ref="S50:T50"/>
    <mergeCell ref="O51:P51"/>
    <mergeCell ref="Q51:R51"/>
    <mergeCell ref="S51:T51"/>
    <mergeCell ref="O48:P48"/>
    <mergeCell ref="Q48:R48"/>
    <mergeCell ref="S48:T48"/>
    <mergeCell ref="O49:P49"/>
    <mergeCell ref="Q49:R49"/>
    <mergeCell ref="S49:T49"/>
    <mergeCell ref="O46:P46"/>
    <mergeCell ref="Q46:R46"/>
    <mergeCell ref="S46:T46"/>
    <mergeCell ref="O47:P47"/>
    <mergeCell ref="Q47:R47"/>
    <mergeCell ref="S47:T47"/>
    <mergeCell ref="O44:P44"/>
    <mergeCell ref="Q44:R44"/>
    <mergeCell ref="S44:T44"/>
    <mergeCell ref="O45:P45"/>
    <mergeCell ref="Q45:R45"/>
    <mergeCell ref="S45:T45"/>
    <mergeCell ref="O42:P42"/>
    <mergeCell ref="Q42:R42"/>
    <mergeCell ref="S42:T42"/>
    <mergeCell ref="O43:P43"/>
    <mergeCell ref="Q43:R43"/>
    <mergeCell ref="S43:T43"/>
    <mergeCell ref="O38:P38"/>
    <mergeCell ref="O39:P39"/>
    <mergeCell ref="O40:P40"/>
    <mergeCell ref="Q40:T40"/>
    <mergeCell ref="O41:P41"/>
    <mergeCell ref="Q41:R41"/>
    <mergeCell ref="S41:T41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Q2:T2"/>
    <mergeCell ref="A3:T3"/>
    <mergeCell ref="A4:T4"/>
    <mergeCell ref="A5:T5"/>
    <mergeCell ref="A7:N7"/>
    <mergeCell ref="O7:P7"/>
  </mergeCells>
  <phoneticPr fontId="10"/>
  <printOptions horizontalCentered="1"/>
  <pageMargins left="0.47244094488188981" right="0.47244094488188981" top="0.51181102362204722" bottom="0.43307086614173229" header="0.51181102362204722" footer="0.23622047244094491"/>
  <pageSetup paperSize="9" firstPageNumber="7" orientation="portrait" useFirstPageNumber="1" verticalDpi="300" r:id="rId1"/>
  <headerFooter alignWithMargins="0"/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0"/>
  <sheetViews>
    <sheetView topLeftCell="A2" zoomScaleNormal="100" zoomScaleSheetLayoutView="96" workbookViewId="0">
      <selection activeCell="B1" sqref="B1"/>
    </sheetView>
  </sheetViews>
  <sheetFormatPr defaultRowHeight="11.25" x14ac:dyDescent="0.15"/>
  <cols>
    <col min="1" max="10" width="2.6640625" customWidth="1"/>
    <col min="11" max="11" width="9.33203125" customWidth="1"/>
    <col min="12" max="12" width="21.33203125" customWidth="1"/>
  </cols>
  <sheetData>
    <row r="1" spans="1:13" hidden="1" x14ac:dyDescent="0.15"/>
    <row r="2" spans="1:13" ht="18" customHeight="1" x14ac:dyDescent="0.15">
      <c r="L2" s="268" t="s">
        <v>140</v>
      </c>
      <c r="M2" s="269"/>
    </row>
    <row r="3" spans="1:13" ht="18.75" x14ac:dyDescent="0.15">
      <c r="A3" s="270"/>
      <c r="B3" s="271" t="s">
        <v>141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</row>
    <row r="4" spans="1:13" ht="14.45" customHeight="1" x14ac:dyDescent="0.15">
      <c r="A4" s="272"/>
      <c r="B4" s="273" t="str">
        <f>'[1]資金収支計算書(CF)円単位'!B4:L4</f>
        <v>自　平成28年 4月 1日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3" ht="14.45" customHeight="1" x14ac:dyDescent="0.15">
      <c r="A5" s="272"/>
      <c r="B5" s="273" t="str">
        <f>'[1]資金収支計算書(CF)円単位'!B5:L5</f>
        <v>至　平成29年 3月31日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</row>
    <row r="6" spans="1:13" ht="14.1" customHeight="1" thickBot="1" x14ac:dyDescent="0.2">
      <c r="A6" s="23"/>
      <c r="B6" s="274" t="str">
        <f>IF('[1]貸借対照表(BS)円単位'!B5&lt;&gt;"",'[1]貸借対照表(BS)円単位'!B5,"")</f>
        <v>全体</v>
      </c>
      <c r="C6" s="274"/>
      <c r="D6" s="274"/>
      <c r="E6" s="274"/>
      <c r="F6" s="274"/>
      <c r="G6" s="274"/>
      <c r="H6" s="274"/>
      <c r="I6" s="274"/>
      <c r="J6" s="274"/>
      <c r="K6" s="274"/>
      <c r="L6" s="275" t="str">
        <f>[1]設定!$B$3</f>
        <v>（単位：千円）</v>
      </c>
    </row>
    <row r="7" spans="1:13" ht="14.1" customHeight="1" x14ac:dyDescent="0.15">
      <c r="A7" s="23"/>
      <c r="B7" s="276" t="s">
        <v>2</v>
      </c>
      <c r="C7" s="277"/>
      <c r="D7" s="277"/>
      <c r="E7" s="277"/>
      <c r="F7" s="277"/>
      <c r="G7" s="277"/>
      <c r="H7" s="277"/>
      <c r="I7" s="278"/>
      <c r="J7" s="278"/>
      <c r="K7" s="279"/>
      <c r="L7" s="280" t="s">
        <v>3</v>
      </c>
    </row>
    <row r="8" spans="1:13" ht="14.1" customHeight="1" thickBot="1" x14ac:dyDescent="0.2">
      <c r="A8" s="23"/>
      <c r="B8" s="281"/>
      <c r="C8" s="282"/>
      <c r="D8" s="282"/>
      <c r="E8" s="282"/>
      <c r="F8" s="282"/>
      <c r="G8" s="282"/>
      <c r="H8" s="282"/>
      <c r="I8" s="282"/>
      <c r="J8" s="282"/>
      <c r="K8" s="283"/>
      <c r="L8" s="284"/>
    </row>
    <row r="9" spans="1:13" ht="14.1" customHeight="1" x14ac:dyDescent="0.15">
      <c r="A9" s="285"/>
      <c r="B9" s="286" t="s">
        <v>142</v>
      </c>
      <c r="C9" s="287"/>
      <c r="D9" s="287"/>
      <c r="E9" s="288"/>
      <c r="F9" s="288"/>
      <c r="G9" s="203"/>
      <c r="H9" s="288"/>
      <c r="I9" s="289"/>
      <c r="J9" s="289"/>
      <c r="K9" s="290"/>
      <c r="L9" s="291"/>
    </row>
    <row r="10" spans="1:13" ht="14.1" customHeight="1" x14ac:dyDescent="0.15">
      <c r="A10" s="292"/>
      <c r="B10" s="28"/>
      <c r="C10" s="154" t="s">
        <v>143</v>
      </c>
      <c r="D10" s="154"/>
      <c r="E10" s="138"/>
      <c r="F10" s="138"/>
      <c r="G10" s="23"/>
      <c r="H10" s="138"/>
      <c r="I10" s="272"/>
      <c r="J10" s="272"/>
      <c r="K10" s="293"/>
      <c r="L10" s="294">
        <f>IF('[1]資金収支計算書(CF)円単位'!L10=0, "-",ROUND('[1]資金収支計算書(CF)円単位'!L10, -(LOG10([1]設定!$B$2)))/[1]設定!$B$2)</f>
        <v>9837153</v>
      </c>
      <c r="M10" s="295"/>
    </row>
    <row r="11" spans="1:13" ht="14.1" customHeight="1" x14ac:dyDescent="0.15">
      <c r="A11" s="292"/>
      <c r="B11" s="28"/>
      <c r="C11" s="154"/>
      <c r="D11" s="154" t="s">
        <v>144</v>
      </c>
      <c r="E11" s="138"/>
      <c r="F11" s="138"/>
      <c r="G11" s="138"/>
      <c r="H11" s="138"/>
      <c r="I11" s="272"/>
      <c r="J11" s="272"/>
      <c r="K11" s="293"/>
      <c r="L11" s="294">
        <f>IF('[1]資金収支計算書(CF)円単位'!L11=0, "-",ROUND('[1]資金収支計算書(CF)円単位'!L11, -(LOG10([1]設定!$B$2)))/[1]設定!$B$2)</f>
        <v>4349826</v>
      </c>
      <c r="M11" s="295"/>
    </row>
    <row r="12" spans="1:13" ht="14.1" customHeight="1" x14ac:dyDescent="0.15">
      <c r="A12" s="292"/>
      <c r="B12" s="28"/>
      <c r="C12" s="154"/>
      <c r="D12" s="154"/>
      <c r="E12" s="296" t="s">
        <v>145</v>
      </c>
      <c r="F12" s="138"/>
      <c r="G12" s="138"/>
      <c r="H12" s="138"/>
      <c r="I12" s="272"/>
      <c r="J12" s="272"/>
      <c r="K12" s="293"/>
      <c r="L12" s="294">
        <f>IF('[1]資金収支計算書(CF)円単位'!L12=0, "-",ROUND('[1]資金収支計算書(CF)円単位'!L12, -(LOG10([1]設定!$B$2)))/[1]設定!$B$2)</f>
        <v>1824708</v>
      </c>
      <c r="M12" s="295"/>
    </row>
    <row r="13" spans="1:13" ht="14.1" customHeight="1" x14ac:dyDescent="0.15">
      <c r="A13" s="292"/>
      <c r="B13" s="28"/>
      <c r="C13" s="154"/>
      <c r="D13" s="154"/>
      <c r="E13" s="296" t="s">
        <v>146</v>
      </c>
      <c r="F13" s="138"/>
      <c r="G13" s="138"/>
      <c r="H13" s="138"/>
      <c r="I13" s="272"/>
      <c r="J13" s="272"/>
      <c r="K13" s="293"/>
      <c r="L13" s="294">
        <f>IF('[1]資金収支計算書(CF)円単位'!L13=0, "-",ROUND('[1]資金収支計算書(CF)円単位'!L13, -(LOG10([1]設定!$B$2)))/[1]設定!$B$2)</f>
        <v>2380063</v>
      </c>
      <c r="M13" s="295"/>
    </row>
    <row r="14" spans="1:13" ht="14.1" customHeight="1" x14ac:dyDescent="0.15">
      <c r="A14" s="292"/>
      <c r="B14" s="22"/>
      <c r="C14" s="23"/>
      <c r="D14" s="23"/>
      <c r="E14" s="32" t="s">
        <v>147</v>
      </c>
      <c r="F14" s="23"/>
      <c r="G14" s="23"/>
      <c r="H14" s="23"/>
      <c r="I14" s="272"/>
      <c r="J14" s="272"/>
      <c r="K14" s="293"/>
      <c r="L14" s="294">
        <f>IF('[1]資金収支計算書(CF)円単位'!L14=0, "-",ROUND('[1]資金収支計算書(CF)円単位'!L14, -(LOG10([1]設定!$B$2)))/[1]設定!$B$2)</f>
        <v>104260</v>
      </c>
      <c r="M14" s="295"/>
    </row>
    <row r="15" spans="1:13" ht="14.1" customHeight="1" x14ac:dyDescent="0.15">
      <c r="A15" s="292"/>
      <c r="B15" s="297"/>
      <c r="C15" s="25"/>
      <c r="D15" s="23"/>
      <c r="E15" s="25" t="s">
        <v>148</v>
      </c>
      <c r="F15" s="25"/>
      <c r="G15" s="25"/>
      <c r="H15" s="25"/>
      <c r="I15" s="272"/>
      <c r="J15" s="272"/>
      <c r="K15" s="293"/>
      <c r="L15" s="294">
        <f>IF('[1]資金収支計算書(CF)円単位'!L15=0, "-",ROUND('[1]資金収支計算書(CF)円単位'!L15, -(LOG10([1]設定!$B$2)))/[1]設定!$B$2)</f>
        <v>40795</v>
      </c>
      <c r="M15" s="295"/>
    </row>
    <row r="16" spans="1:13" ht="14.1" customHeight="1" x14ac:dyDescent="0.15">
      <c r="A16" s="292"/>
      <c r="B16" s="22"/>
      <c r="C16" s="25"/>
      <c r="D16" s="32" t="s">
        <v>149</v>
      </c>
      <c r="E16" s="25"/>
      <c r="F16" s="25"/>
      <c r="G16" s="25"/>
      <c r="H16" s="25"/>
      <c r="I16" s="272"/>
      <c r="J16" s="272"/>
      <c r="K16" s="293"/>
      <c r="L16" s="294">
        <f>IF('[1]資金収支計算書(CF)円単位'!L16=0, "-",ROUND('[1]資金収支計算書(CF)円単位'!L16, -(LOG10([1]設定!$B$2)))/[1]設定!$B$2)</f>
        <v>5487327</v>
      </c>
      <c r="M16" s="295"/>
    </row>
    <row r="17" spans="1:13" ht="14.1" customHeight="1" x14ac:dyDescent="0.15">
      <c r="A17" s="292"/>
      <c r="B17" s="22"/>
      <c r="C17" s="25"/>
      <c r="D17" s="25"/>
      <c r="E17" s="32" t="s">
        <v>150</v>
      </c>
      <c r="F17" s="25"/>
      <c r="G17" s="25"/>
      <c r="H17" s="25"/>
      <c r="I17" s="272"/>
      <c r="J17" s="272"/>
      <c r="K17" s="293"/>
      <c r="L17" s="294">
        <f>IF('[1]資金収支計算書(CF)円単位'!L17=0, "-",ROUND('[1]資金収支計算書(CF)円単位'!L17, -(LOG10([1]設定!$B$2)))/[1]設定!$B$2)</f>
        <v>4892164</v>
      </c>
      <c r="M17" s="295"/>
    </row>
    <row r="18" spans="1:13" ht="14.1" customHeight="1" x14ac:dyDescent="0.15">
      <c r="A18" s="292"/>
      <c r="B18" s="22"/>
      <c r="C18" s="25"/>
      <c r="D18" s="25"/>
      <c r="E18" s="32" t="s">
        <v>151</v>
      </c>
      <c r="F18" s="25"/>
      <c r="G18" s="25"/>
      <c r="H18" s="25"/>
      <c r="I18" s="272"/>
      <c r="J18" s="272"/>
      <c r="K18" s="293"/>
      <c r="L18" s="294">
        <f>IF('[1]資金収支計算書(CF)円単位'!L18=0, "-",ROUND('[1]資金収支計算書(CF)円単位'!L18, -(LOG10([1]設定!$B$2)))/[1]設定!$B$2)</f>
        <v>587945</v>
      </c>
      <c r="M18" s="295"/>
    </row>
    <row r="19" spans="1:13" ht="14.1" customHeight="1" x14ac:dyDescent="0.15">
      <c r="A19" s="292"/>
      <c r="B19" s="22"/>
      <c r="C19" s="23"/>
      <c r="D19" s="25"/>
      <c r="E19" s="32" t="s">
        <v>152</v>
      </c>
      <c r="F19" s="25"/>
      <c r="G19" s="25"/>
      <c r="H19" s="25"/>
      <c r="I19" s="272"/>
      <c r="J19" s="272"/>
      <c r="K19" s="293"/>
      <c r="L19" s="294" t="str">
        <f>IF('[1]資金収支計算書(CF)円単位'!L19=0, "-",ROUND('[1]資金収支計算書(CF)円単位'!L19, -(LOG10([1]設定!$B$2)))/[1]設定!$B$2)</f>
        <v>-</v>
      </c>
      <c r="M19" s="295"/>
    </row>
    <row r="20" spans="1:13" ht="14.1" customHeight="1" x14ac:dyDescent="0.15">
      <c r="A20" s="292"/>
      <c r="B20" s="22"/>
      <c r="C20" s="23"/>
      <c r="D20" s="24"/>
      <c r="E20" s="25" t="s">
        <v>148</v>
      </c>
      <c r="F20" s="23"/>
      <c r="G20" s="25"/>
      <c r="H20" s="25"/>
      <c r="I20" s="272"/>
      <c r="J20" s="272"/>
      <c r="K20" s="293"/>
      <c r="L20" s="294">
        <f>IF('[1]資金収支計算書(CF)円単位'!L20=0, "-",ROUND('[1]資金収支計算書(CF)円単位'!L20, -(LOG10([1]設定!$B$2)))/[1]設定!$B$2)</f>
        <v>7218</v>
      </c>
      <c r="M20" s="295"/>
    </row>
    <row r="21" spans="1:13" ht="14.1" customHeight="1" x14ac:dyDescent="0.15">
      <c r="A21" s="292"/>
      <c r="B21" s="22"/>
      <c r="C21" s="23" t="s">
        <v>153</v>
      </c>
      <c r="D21" s="24"/>
      <c r="E21" s="25"/>
      <c r="F21" s="25"/>
      <c r="G21" s="25"/>
      <c r="H21" s="25"/>
      <c r="I21" s="272"/>
      <c r="J21" s="272"/>
      <c r="K21" s="293"/>
      <c r="L21" s="294">
        <f>IF('[1]資金収支計算書(CF)円単位'!L21=0, "-",ROUND('[1]資金収支計算書(CF)円単位'!L21, -(LOG10([1]設定!$B$2)))/[1]設定!$B$2)</f>
        <v>11260463</v>
      </c>
      <c r="M21" s="295"/>
    </row>
    <row r="22" spans="1:13" ht="14.1" customHeight="1" x14ac:dyDescent="0.15">
      <c r="A22" s="292"/>
      <c r="B22" s="22"/>
      <c r="C22" s="23"/>
      <c r="D22" s="30" t="s">
        <v>154</v>
      </c>
      <c r="E22" s="25"/>
      <c r="F22" s="25"/>
      <c r="G22" s="25"/>
      <c r="H22" s="25"/>
      <c r="I22" s="272"/>
      <c r="J22" s="272"/>
      <c r="K22" s="293"/>
      <c r="L22" s="294">
        <f>IF('[1]資金収支計算書(CF)円単位'!L22=0, "-",ROUND('[1]資金収支計算書(CF)円単位'!L22, -(LOG10([1]設定!$B$2)))/[1]設定!$B$2)</f>
        <v>6443048</v>
      </c>
      <c r="M22" s="295"/>
    </row>
    <row r="23" spans="1:13" ht="14.1" customHeight="1" x14ac:dyDescent="0.15">
      <c r="A23" s="292"/>
      <c r="B23" s="22"/>
      <c r="C23" s="23"/>
      <c r="D23" s="30" t="s">
        <v>155</v>
      </c>
      <c r="E23" s="25"/>
      <c r="F23" s="25"/>
      <c r="G23" s="25"/>
      <c r="H23" s="25"/>
      <c r="I23" s="272"/>
      <c r="J23" s="272"/>
      <c r="K23" s="293"/>
      <c r="L23" s="294">
        <f>IF('[1]資金収支計算書(CF)円単位'!L23=0, "-",ROUND('[1]資金収支計算書(CF)円単位'!L23, -(LOG10([1]設定!$B$2)))/[1]設定!$B$2)</f>
        <v>2943014</v>
      </c>
      <c r="M23" s="295"/>
    </row>
    <row r="24" spans="1:13" ht="14.1" customHeight="1" x14ac:dyDescent="0.15">
      <c r="A24" s="292"/>
      <c r="B24" s="22"/>
      <c r="C24" s="23"/>
      <c r="D24" s="30" t="s">
        <v>156</v>
      </c>
      <c r="E24" s="25"/>
      <c r="F24" s="25"/>
      <c r="G24" s="25"/>
      <c r="H24" s="25"/>
      <c r="I24" s="272"/>
      <c r="J24" s="272"/>
      <c r="K24" s="293"/>
      <c r="L24" s="294">
        <f>IF('[1]資金収支計算書(CF)円単位'!L24=0, "-",ROUND('[1]資金収支計算書(CF)円単位'!L24, -(LOG10([1]設定!$B$2)))/[1]設定!$B$2)</f>
        <v>1596134</v>
      </c>
      <c r="M24" s="295"/>
    </row>
    <row r="25" spans="1:13" ht="14.1" customHeight="1" x14ac:dyDescent="0.15">
      <c r="A25" s="292"/>
      <c r="B25" s="22"/>
      <c r="C25" s="23"/>
      <c r="D25" s="24" t="s">
        <v>157</v>
      </c>
      <c r="E25" s="25"/>
      <c r="F25" s="25"/>
      <c r="G25" s="25"/>
      <c r="H25" s="24"/>
      <c r="I25" s="272"/>
      <c r="J25" s="272"/>
      <c r="K25" s="293"/>
      <c r="L25" s="294">
        <f>IF('[1]資金収支計算書(CF)円単位'!L25=0, "-",ROUND('[1]資金収支計算書(CF)円単位'!L25, -(LOG10([1]設定!$B$2)))/[1]設定!$B$2)</f>
        <v>278268</v>
      </c>
      <c r="M25" s="295"/>
    </row>
    <row r="26" spans="1:13" ht="14.1" customHeight="1" x14ac:dyDescent="0.15">
      <c r="A26" s="292"/>
      <c r="B26" s="22"/>
      <c r="C26" s="23" t="s">
        <v>158</v>
      </c>
      <c r="D26" s="24"/>
      <c r="E26" s="25"/>
      <c r="F26" s="25"/>
      <c r="G26" s="25"/>
      <c r="H26" s="24"/>
      <c r="I26" s="272"/>
      <c r="J26" s="272"/>
      <c r="K26" s="293"/>
      <c r="L26" s="294">
        <f>IF('[1]資金収支計算書(CF)円単位'!L26=0, "-",ROUND('[1]資金収支計算書(CF)円単位'!L26, -(LOG10([1]設定!$B$2)))/[1]設定!$B$2)</f>
        <v>163434</v>
      </c>
      <c r="M26" s="295"/>
    </row>
    <row r="27" spans="1:13" ht="14.1" customHeight="1" x14ac:dyDescent="0.15">
      <c r="A27" s="292"/>
      <c r="B27" s="22"/>
      <c r="C27" s="23"/>
      <c r="D27" s="30" t="s">
        <v>159</v>
      </c>
      <c r="E27" s="25"/>
      <c r="F27" s="25"/>
      <c r="G27" s="25"/>
      <c r="H27" s="25"/>
      <c r="I27" s="272"/>
      <c r="J27" s="272"/>
      <c r="K27" s="293"/>
      <c r="L27" s="294">
        <f>IF('[1]資金収支計算書(CF)円単位'!L27=0, "-",ROUND('[1]資金収支計算書(CF)円単位'!L27, -(LOG10([1]設定!$B$2)))/[1]設定!$B$2)</f>
        <v>163434</v>
      </c>
      <c r="M27" s="295"/>
    </row>
    <row r="28" spans="1:13" ht="14.1" customHeight="1" x14ac:dyDescent="0.15">
      <c r="A28" s="292"/>
      <c r="B28" s="22"/>
      <c r="C28" s="23"/>
      <c r="D28" s="24" t="s">
        <v>148</v>
      </c>
      <c r="E28" s="25"/>
      <c r="F28" s="25"/>
      <c r="G28" s="25"/>
      <c r="H28" s="25"/>
      <c r="I28" s="272"/>
      <c r="J28" s="272"/>
      <c r="K28" s="293"/>
      <c r="L28" s="294" t="str">
        <f>IF('[1]資金収支計算書(CF)円単位'!L28=0, "-",ROUND('[1]資金収支計算書(CF)円単位'!L28, -(LOG10([1]設定!$B$2)))/[1]設定!$B$2)</f>
        <v>-</v>
      </c>
      <c r="M28" s="295"/>
    </row>
    <row r="29" spans="1:13" ht="14.1" customHeight="1" x14ac:dyDescent="0.15">
      <c r="A29" s="292"/>
      <c r="B29" s="22"/>
      <c r="C29" s="23" t="s">
        <v>160</v>
      </c>
      <c r="D29" s="24"/>
      <c r="E29" s="25"/>
      <c r="F29" s="25"/>
      <c r="G29" s="25"/>
      <c r="H29" s="25"/>
      <c r="I29" s="272"/>
      <c r="J29" s="272"/>
      <c r="K29" s="293"/>
      <c r="L29" s="294" t="str">
        <f>IF('[1]資金収支計算書(CF)円単位'!L29=0, "-",ROUND('[1]資金収支計算書(CF)円単位'!L29, -(LOG10([1]設定!$B$2)))/[1]設定!$B$2)</f>
        <v>-</v>
      </c>
      <c r="M29" s="295"/>
    </row>
    <row r="30" spans="1:13" ht="14.1" customHeight="1" x14ac:dyDescent="0.15">
      <c r="A30" s="292"/>
      <c r="B30" s="214" t="s">
        <v>161</v>
      </c>
      <c r="C30" s="215"/>
      <c r="D30" s="216"/>
      <c r="E30" s="298"/>
      <c r="F30" s="298"/>
      <c r="G30" s="298"/>
      <c r="H30" s="298"/>
      <c r="I30" s="299"/>
      <c r="J30" s="299"/>
      <c r="K30" s="300"/>
      <c r="L30" s="301">
        <f>IF('[1]資金収支計算書(CF)円単位'!L30=0, "-",ROUND('[1]資金収支計算書(CF)円単位'!L30, -(LOG10([1]設定!$B$2)))/[1]設定!$B$2)</f>
        <v>1259875</v>
      </c>
      <c r="M30" s="295"/>
    </row>
    <row r="31" spans="1:13" ht="14.1" customHeight="1" x14ac:dyDescent="0.15">
      <c r="A31" s="292"/>
      <c r="B31" s="22" t="s">
        <v>162</v>
      </c>
      <c r="C31" s="23"/>
      <c r="D31" s="24"/>
      <c r="E31" s="25"/>
      <c r="F31" s="25"/>
      <c r="G31" s="25"/>
      <c r="H31" s="24"/>
      <c r="I31" s="272"/>
      <c r="J31" s="272"/>
      <c r="K31" s="293"/>
      <c r="L31" s="294"/>
      <c r="M31" s="295"/>
    </row>
    <row r="32" spans="1:13" ht="14.1" customHeight="1" x14ac:dyDescent="0.15">
      <c r="A32" s="292"/>
      <c r="B32" s="22"/>
      <c r="C32" s="23" t="s">
        <v>163</v>
      </c>
      <c r="D32" s="24"/>
      <c r="E32" s="25"/>
      <c r="F32" s="25"/>
      <c r="G32" s="25"/>
      <c r="H32" s="25"/>
      <c r="I32" s="272"/>
      <c r="J32" s="272"/>
      <c r="K32" s="293"/>
      <c r="L32" s="294">
        <f>IF('[1]資金収支計算書(CF)円単位'!L32=0, "-",ROUND('[1]資金収支計算書(CF)円単位'!L32, -(LOG10([1]設定!$B$2)))/[1]設定!$B$2)</f>
        <v>1627197</v>
      </c>
      <c r="M32" s="295"/>
    </row>
    <row r="33" spans="1:13" ht="14.1" customHeight="1" x14ac:dyDescent="0.15">
      <c r="A33" s="292"/>
      <c r="B33" s="22"/>
      <c r="C33" s="23"/>
      <c r="D33" s="30" t="s">
        <v>164</v>
      </c>
      <c r="E33" s="25"/>
      <c r="F33" s="25"/>
      <c r="G33" s="25"/>
      <c r="H33" s="25"/>
      <c r="I33" s="272"/>
      <c r="J33" s="272"/>
      <c r="K33" s="293"/>
      <c r="L33" s="294">
        <f>IF('[1]資金収支計算書(CF)円単位'!L33=0, "-",ROUND('[1]資金収支計算書(CF)円単位'!L33, -(LOG10([1]設定!$B$2)))/[1]設定!$B$2)</f>
        <v>1564017</v>
      </c>
      <c r="M33" s="295"/>
    </row>
    <row r="34" spans="1:13" ht="14.1" customHeight="1" x14ac:dyDescent="0.15">
      <c r="A34" s="292"/>
      <c r="B34" s="22"/>
      <c r="C34" s="23"/>
      <c r="D34" s="30" t="s">
        <v>165</v>
      </c>
      <c r="E34" s="25"/>
      <c r="F34" s="25"/>
      <c r="G34" s="25"/>
      <c r="H34" s="25"/>
      <c r="I34" s="272"/>
      <c r="J34" s="272"/>
      <c r="K34" s="293"/>
      <c r="L34" s="294">
        <f>IF('[1]資金収支計算書(CF)円単位'!L34=0, "-",ROUND('[1]資金収支計算書(CF)円単位'!L34, -(LOG10([1]設定!$B$2)))/[1]設定!$B$2)</f>
        <v>62749</v>
      </c>
      <c r="M34" s="295"/>
    </row>
    <row r="35" spans="1:13" ht="14.1" customHeight="1" x14ac:dyDescent="0.15">
      <c r="A35" s="292"/>
      <c r="B35" s="22"/>
      <c r="C35" s="23"/>
      <c r="D35" s="30" t="s">
        <v>166</v>
      </c>
      <c r="E35" s="25"/>
      <c r="F35" s="25"/>
      <c r="G35" s="25"/>
      <c r="H35" s="25"/>
      <c r="I35" s="272"/>
      <c r="J35" s="272"/>
      <c r="K35" s="293"/>
      <c r="L35" s="294">
        <f>IF('[1]資金収支計算書(CF)円単位'!L35=0, "-",ROUND('[1]資金収支計算書(CF)円単位'!L35, -(LOG10([1]設定!$B$2)))/[1]設定!$B$2)</f>
        <v>430</v>
      </c>
      <c r="M35" s="295"/>
    </row>
    <row r="36" spans="1:13" ht="14.1" customHeight="1" x14ac:dyDescent="0.15">
      <c r="A36" s="292"/>
      <c r="B36" s="22"/>
      <c r="C36" s="23"/>
      <c r="D36" s="30" t="s">
        <v>167</v>
      </c>
      <c r="E36" s="25"/>
      <c r="F36" s="25"/>
      <c r="G36" s="25"/>
      <c r="H36" s="25"/>
      <c r="I36" s="272"/>
      <c r="J36" s="272"/>
      <c r="K36" s="293"/>
      <c r="L36" s="294" t="str">
        <f>IF('[1]資金収支計算書(CF)円単位'!L36=0, "-",ROUND('[1]資金収支計算書(CF)円単位'!L36, -(LOG10([1]設定!$B$2)))/[1]設定!$B$2)</f>
        <v>-</v>
      </c>
      <c r="M36" s="295"/>
    </row>
    <row r="37" spans="1:13" ht="14.1" customHeight="1" x14ac:dyDescent="0.15">
      <c r="A37" s="292"/>
      <c r="B37" s="22"/>
      <c r="C37" s="23"/>
      <c r="D37" s="24" t="s">
        <v>148</v>
      </c>
      <c r="E37" s="25"/>
      <c r="F37" s="25"/>
      <c r="G37" s="25"/>
      <c r="H37" s="25"/>
      <c r="I37" s="272"/>
      <c r="J37" s="272"/>
      <c r="K37" s="293"/>
      <c r="L37" s="294" t="str">
        <f>IF('[1]資金収支計算書(CF)円単位'!L37=0, "-",ROUND('[1]資金収支計算書(CF)円単位'!L37, -(LOG10([1]設定!$B$2)))/[1]設定!$B$2)</f>
        <v>-</v>
      </c>
      <c r="M37" s="295"/>
    </row>
    <row r="38" spans="1:13" ht="14.1" customHeight="1" x14ac:dyDescent="0.15">
      <c r="A38" s="292"/>
      <c r="B38" s="22"/>
      <c r="C38" s="23" t="s">
        <v>168</v>
      </c>
      <c r="D38" s="24"/>
      <c r="E38" s="25"/>
      <c r="F38" s="25"/>
      <c r="G38" s="25"/>
      <c r="H38" s="24"/>
      <c r="I38" s="272"/>
      <c r="J38" s="272"/>
      <c r="K38" s="293"/>
      <c r="L38" s="294">
        <f>IF('[1]資金収支計算書(CF)円単位'!L38=0, "-",ROUND('[1]資金収支計算書(CF)円単位'!L38, -(LOG10([1]設定!$B$2)))/[1]設定!$B$2)</f>
        <v>471226</v>
      </c>
      <c r="M38" s="295"/>
    </row>
    <row r="39" spans="1:13" ht="14.1" customHeight="1" x14ac:dyDescent="0.15">
      <c r="A39" s="292"/>
      <c r="B39" s="22"/>
      <c r="C39" s="23"/>
      <c r="D39" s="30" t="s">
        <v>155</v>
      </c>
      <c r="E39" s="25"/>
      <c r="F39" s="25"/>
      <c r="G39" s="25"/>
      <c r="H39" s="24"/>
      <c r="I39" s="272"/>
      <c r="J39" s="272"/>
      <c r="K39" s="293"/>
      <c r="L39" s="294">
        <f>IF('[1]資金収支計算書(CF)円単位'!L39=0, "-",ROUND('[1]資金収支計算書(CF)円単位'!L39, -(LOG10([1]設定!$B$2)))/[1]設定!$B$2)</f>
        <v>76349</v>
      </c>
      <c r="M39" s="295"/>
    </row>
    <row r="40" spans="1:13" ht="14.1" customHeight="1" x14ac:dyDescent="0.15">
      <c r="A40" s="292"/>
      <c r="B40" s="22"/>
      <c r="C40" s="23"/>
      <c r="D40" s="30" t="s">
        <v>169</v>
      </c>
      <c r="E40" s="25"/>
      <c r="F40" s="25"/>
      <c r="G40" s="25"/>
      <c r="H40" s="24"/>
      <c r="I40" s="272"/>
      <c r="J40" s="272"/>
      <c r="K40" s="293"/>
      <c r="L40" s="294">
        <f>IF('[1]資金収支計算書(CF)円単位'!L40=0, "-",ROUND('[1]資金収支計算書(CF)円単位'!L40, -(LOG10([1]設定!$B$2)))/[1]設定!$B$2)</f>
        <v>376720</v>
      </c>
      <c r="M40" s="295"/>
    </row>
    <row r="41" spans="1:13" ht="14.1" customHeight="1" x14ac:dyDescent="0.15">
      <c r="A41" s="292"/>
      <c r="B41" s="22"/>
      <c r="C41" s="23"/>
      <c r="D41" s="30" t="s">
        <v>170</v>
      </c>
      <c r="E41" s="25"/>
      <c r="F41" s="23"/>
      <c r="G41" s="25"/>
      <c r="H41" s="25"/>
      <c r="I41" s="272"/>
      <c r="J41" s="272"/>
      <c r="K41" s="293"/>
      <c r="L41" s="294">
        <f>IF('[1]資金収支計算書(CF)円単位'!L41=0, "-",ROUND('[1]資金収支計算書(CF)円単位'!L41, -(LOG10([1]設定!$B$2)))/[1]設定!$B$2)</f>
        <v>1201</v>
      </c>
      <c r="M41" s="295"/>
    </row>
    <row r="42" spans="1:13" ht="14.1" customHeight="1" x14ac:dyDescent="0.15">
      <c r="A42" s="292"/>
      <c r="B42" s="22"/>
      <c r="C42" s="23"/>
      <c r="D42" s="30" t="s">
        <v>171</v>
      </c>
      <c r="E42" s="25"/>
      <c r="F42" s="23"/>
      <c r="G42" s="25"/>
      <c r="H42" s="25"/>
      <c r="I42" s="272"/>
      <c r="J42" s="272"/>
      <c r="K42" s="293"/>
      <c r="L42" s="294">
        <f>IF('[1]資金収支計算書(CF)円単位'!L42=0, "-",ROUND('[1]資金収支計算書(CF)円単位'!L42, -(LOG10([1]設定!$B$2)))/[1]設定!$B$2)</f>
        <v>11019</v>
      </c>
      <c r="M42" s="295"/>
    </row>
    <row r="43" spans="1:13" ht="14.1" customHeight="1" x14ac:dyDescent="0.15">
      <c r="A43" s="292"/>
      <c r="B43" s="22"/>
      <c r="C43" s="23"/>
      <c r="D43" s="24" t="s">
        <v>157</v>
      </c>
      <c r="E43" s="25"/>
      <c r="F43" s="25"/>
      <c r="G43" s="25"/>
      <c r="H43" s="25"/>
      <c r="I43" s="272"/>
      <c r="J43" s="272"/>
      <c r="K43" s="293"/>
      <c r="L43" s="294">
        <f>IF('[1]資金収支計算書(CF)円単位'!L43=0, "-",ROUND('[1]資金収支計算書(CF)円単位'!L43, -(LOG10([1]設定!$B$2)))/[1]設定!$B$2)</f>
        <v>5937</v>
      </c>
      <c r="M43" s="295"/>
    </row>
    <row r="44" spans="1:13" ht="14.1" customHeight="1" x14ac:dyDescent="0.15">
      <c r="A44" s="292"/>
      <c r="B44" s="214" t="s">
        <v>172</v>
      </c>
      <c r="C44" s="215"/>
      <c r="D44" s="216"/>
      <c r="E44" s="298"/>
      <c r="F44" s="298"/>
      <c r="G44" s="298"/>
      <c r="H44" s="298"/>
      <c r="I44" s="299"/>
      <c r="J44" s="299"/>
      <c r="K44" s="300"/>
      <c r="L44" s="301">
        <f>IF('[1]資金収支計算書(CF)円単位'!L44=0, "-",ROUND('[1]資金収支計算書(CF)円単位'!L44, -(LOG10([1]設定!$B$2)))/[1]設定!$B$2)</f>
        <v>-1155971</v>
      </c>
      <c r="M44" s="295"/>
    </row>
    <row r="45" spans="1:13" ht="14.1" customHeight="1" x14ac:dyDescent="0.15">
      <c r="A45" s="292"/>
      <c r="B45" s="22" t="s">
        <v>173</v>
      </c>
      <c r="C45" s="23"/>
      <c r="D45" s="24"/>
      <c r="E45" s="25"/>
      <c r="F45" s="25"/>
      <c r="G45" s="25"/>
      <c r="H45" s="25"/>
      <c r="I45" s="272"/>
      <c r="J45" s="272"/>
      <c r="K45" s="293"/>
      <c r="L45" s="294"/>
      <c r="M45" s="295"/>
    </row>
    <row r="46" spans="1:13" ht="14.1" customHeight="1" x14ac:dyDescent="0.15">
      <c r="A46" s="292"/>
      <c r="B46" s="22"/>
      <c r="C46" s="23" t="s">
        <v>174</v>
      </c>
      <c r="D46" s="24"/>
      <c r="E46" s="25"/>
      <c r="F46" s="25"/>
      <c r="G46" s="25"/>
      <c r="H46" s="25"/>
      <c r="I46" s="272"/>
      <c r="J46" s="272"/>
      <c r="K46" s="293"/>
      <c r="L46" s="294">
        <f>IF('[1]資金収支計算書(CF)円単位'!L46=0, "-",ROUND('[1]資金収支計算書(CF)円単位'!L46, -(LOG10([1]設定!$B$2)))/[1]設定!$B$2)</f>
        <v>731334</v>
      </c>
      <c r="M46" s="295"/>
    </row>
    <row r="47" spans="1:13" ht="14.1" customHeight="1" x14ac:dyDescent="0.15">
      <c r="A47" s="292"/>
      <c r="B47" s="22"/>
      <c r="C47" s="23"/>
      <c r="D47" s="30" t="s">
        <v>175</v>
      </c>
      <c r="E47" s="25"/>
      <c r="F47" s="25"/>
      <c r="G47" s="25"/>
      <c r="H47" s="25"/>
      <c r="I47" s="272"/>
      <c r="J47" s="272"/>
      <c r="K47" s="293"/>
      <c r="L47" s="294">
        <f>IF('[1]資金収支計算書(CF)円単位'!L47=0, "-",ROUND('[1]資金収支計算書(CF)円単位'!L47, -(LOG10([1]設定!$B$2)))/[1]設定!$B$2)</f>
        <v>731329</v>
      </c>
      <c r="M47" s="295"/>
    </row>
    <row r="48" spans="1:13" ht="14.1" customHeight="1" x14ac:dyDescent="0.15">
      <c r="A48" s="292"/>
      <c r="B48" s="22"/>
      <c r="C48" s="23"/>
      <c r="D48" s="24" t="s">
        <v>148</v>
      </c>
      <c r="E48" s="25"/>
      <c r="F48" s="25"/>
      <c r="G48" s="25"/>
      <c r="H48" s="25"/>
      <c r="I48" s="272"/>
      <c r="J48" s="272"/>
      <c r="K48" s="293"/>
      <c r="L48" s="294">
        <f>IF('[1]資金収支計算書(CF)円単位'!L48=0, "-",ROUND('[1]資金収支計算書(CF)円単位'!L48, -(LOG10([1]設定!$B$2)))/[1]設定!$B$2)</f>
        <v>4</v>
      </c>
      <c r="M48" s="295"/>
    </row>
    <row r="49" spans="1:13" ht="14.1" customHeight="1" x14ac:dyDescent="0.15">
      <c r="A49" s="292"/>
      <c r="B49" s="22"/>
      <c r="C49" s="23" t="s">
        <v>176</v>
      </c>
      <c r="D49" s="24"/>
      <c r="E49" s="25"/>
      <c r="F49" s="25"/>
      <c r="G49" s="25"/>
      <c r="H49" s="25"/>
      <c r="I49" s="272"/>
      <c r="J49" s="272"/>
      <c r="K49" s="293"/>
      <c r="L49" s="294">
        <f>IF('[1]資金収支計算書(CF)円単位'!L49=0, "-",ROUND('[1]資金収支計算書(CF)円単位'!L49, -(LOG10([1]設定!$B$2)))/[1]設定!$B$2)</f>
        <v>869064</v>
      </c>
      <c r="M49" s="295"/>
    </row>
    <row r="50" spans="1:13" ht="14.1" customHeight="1" x14ac:dyDescent="0.15">
      <c r="A50" s="292"/>
      <c r="B50" s="22"/>
      <c r="C50" s="23"/>
      <c r="D50" s="30" t="s">
        <v>177</v>
      </c>
      <c r="E50" s="25"/>
      <c r="F50" s="25"/>
      <c r="G50" s="25"/>
      <c r="H50" s="138"/>
      <c r="I50" s="272"/>
      <c r="J50" s="272"/>
      <c r="K50" s="293"/>
      <c r="L50" s="294">
        <f>IF('[1]資金収支計算書(CF)円単位'!L50=0, "-",ROUND('[1]資金収支計算書(CF)円単位'!L50, -(LOG10([1]設定!$B$2)))/[1]設定!$B$2)</f>
        <v>869064</v>
      </c>
      <c r="M50" s="295"/>
    </row>
    <row r="51" spans="1:13" ht="14.1" customHeight="1" x14ac:dyDescent="0.15">
      <c r="A51" s="292"/>
      <c r="B51" s="22"/>
      <c r="C51" s="23"/>
      <c r="D51" s="24" t="s">
        <v>157</v>
      </c>
      <c r="E51" s="25"/>
      <c r="F51" s="25"/>
      <c r="G51" s="25"/>
      <c r="H51" s="302"/>
      <c r="I51" s="272"/>
      <c r="J51" s="272"/>
      <c r="K51" s="293"/>
      <c r="L51" s="294" t="str">
        <f>IF('[1]資金収支計算書(CF)円単位'!L51=0, "-",ROUND('[1]資金収支計算書(CF)円単位'!L51, -(LOG10([1]設定!$B$2)))/[1]設定!$B$2)</f>
        <v>-</v>
      </c>
      <c r="M51" s="295"/>
    </row>
    <row r="52" spans="1:13" ht="14.1" customHeight="1" x14ac:dyDescent="0.15">
      <c r="A52" s="292"/>
      <c r="B52" s="214" t="s">
        <v>178</v>
      </c>
      <c r="C52" s="215"/>
      <c r="D52" s="216"/>
      <c r="E52" s="298"/>
      <c r="F52" s="298"/>
      <c r="G52" s="298"/>
      <c r="H52" s="303"/>
      <c r="I52" s="299"/>
      <c r="J52" s="299"/>
      <c r="K52" s="300"/>
      <c r="L52" s="301">
        <f>IF('[1]資金収支計算書(CF)円単位'!L52=0, "-",ROUND('[1]資金収支計算書(CF)円単位'!L52, -(LOG10([1]設定!$B$2)))/[1]設定!$B$2)</f>
        <v>137730</v>
      </c>
      <c r="M52" s="295"/>
    </row>
    <row r="53" spans="1:13" ht="14.1" customHeight="1" x14ac:dyDescent="0.15">
      <c r="A53" s="292"/>
      <c r="B53" s="304" t="s">
        <v>179</v>
      </c>
      <c r="C53" s="305"/>
      <c r="D53" s="305"/>
      <c r="E53" s="305"/>
      <c r="F53" s="305"/>
      <c r="G53" s="305"/>
      <c r="H53" s="305"/>
      <c r="I53" s="305"/>
      <c r="J53" s="305"/>
      <c r="K53" s="306"/>
      <c r="L53" s="301">
        <f>IF('[1]資金収支計算書(CF)円単位'!L53=0, "-",ROUND('[1]資金収支計算書(CF)円単位'!L53, -(LOG10([1]設定!$B$2)))/[1]設定!$B$2)</f>
        <v>241634</v>
      </c>
      <c r="M53" s="295"/>
    </row>
    <row r="54" spans="1:13" ht="14.1" customHeight="1" thickBot="1" x14ac:dyDescent="0.2">
      <c r="A54" s="292"/>
      <c r="B54" s="307" t="s">
        <v>180</v>
      </c>
      <c r="C54" s="308"/>
      <c r="D54" s="308"/>
      <c r="E54" s="308"/>
      <c r="F54" s="308"/>
      <c r="G54" s="308"/>
      <c r="H54" s="308"/>
      <c r="I54" s="308"/>
      <c r="J54" s="308"/>
      <c r="K54" s="309"/>
      <c r="L54" s="310">
        <f>IF('[1]資金収支計算書(CF)円単位'!L54=0, "-",ROUND('[1]資金収支計算書(CF)円単位'!L54, -(LOG10([1]設定!$B$2)))/[1]設定!$B$2)</f>
        <v>1059028</v>
      </c>
      <c r="M54" s="295"/>
    </row>
    <row r="55" spans="1:13" ht="14.1" customHeight="1" thickBot="1" x14ac:dyDescent="0.2">
      <c r="A55" s="292"/>
      <c r="B55" s="311" t="s">
        <v>181</v>
      </c>
      <c r="C55" s="312"/>
      <c r="D55" s="312"/>
      <c r="E55" s="312"/>
      <c r="F55" s="312"/>
      <c r="G55" s="312"/>
      <c r="H55" s="312"/>
      <c r="I55" s="312"/>
      <c r="J55" s="312"/>
      <c r="K55" s="313"/>
      <c r="L55" s="294">
        <f>IF('[1]資金収支計算書(CF)円単位'!L55=0, "-",ROUND('[1]資金収支計算書(CF)円単位'!L55, -(LOG10([1]設定!$B$2)))/[1]設定!$B$2)</f>
        <v>1300662</v>
      </c>
      <c r="M55" s="295"/>
    </row>
    <row r="56" spans="1:13" ht="14.1" customHeight="1" thickBot="1" x14ac:dyDescent="0.2">
      <c r="B56" s="314"/>
      <c r="C56" s="314"/>
      <c r="D56" s="314"/>
      <c r="E56" s="314"/>
      <c r="F56" s="314"/>
      <c r="G56" s="314"/>
      <c r="H56" s="314"/>
      <c r="I56" s="314"/>
      <c r="J56" s="314"/>
      <c r="K56" s="315"/>
      <c r="L56" s="316"/>
      <c r="M56" s="295"/>
    </row>
    <row r="57" spans="1:13" ht="14.1" customHeight="1" x14ac:dyDescent="0.15">
      <c r="B57" s="317" t="s">
        <v>182</v>
      </c>
      <c r="C57" s="318"/>
      <c r="D57" s="318"/>
      <c r="E57" s="318"/>
      <c r="F57" s="318"/>
      <c r="G57" s="318"/>
      <c r="H57" s="318"/>
      <c r="I57" s="318"/>
      <c r="J57" s="318"/>
      <c r="K57" s="318"/>
      <c r="L57" s="294" t="str">
        <f>IF('[1]資金収支計算書(CF)円単位'!L57=0, "-",ROUND('[1]資金収支計算書(CF)円単位'!L57, -(LOG10([1]設定!$B$2)))/[1]設定!$B$2)</f>
        <v>-</v>
      </c>
      <c r="M57" s="295"/>
    </row>
    <row r="58" spans="1:13" ht="14.1" customHeight="1" x14ac:dyDescent="0.15">
      <c r="B58" s="319" t="s">
        <v>183</v>
      </c>
      <c r="C58" s="320"/>
      <c r="D58" s="320"/>
      <c r="E58" s="320"/>
      <c r="F58" s="320"/>
      <c r="G58" s="320"/>
      <c r="H58" s="320"/>
      <c r="I58" s="320"/>
      <c r="J58" s="320"/>
      <c r="K58" s="320"/>
      <c r="L58" s="301">
        <f>IF('[1]資金収支計算書(CF)円単位'!L58=0, "-",ROUND('[1]資金収支計算書(CF)円単位'!L58, -(LOG10([1]設定!$B$2)))/[1]設定!$B$2)</f>
        <v>85099</v>
      </c>
      <c r="M58" s="295"/>
    </row>
    <row r="59" spans="1:13" ht="14.1" customHeight="1" thickBot="1" x14ac:dyDescent="0.2">
      <c r="B59" s="321" t="s">
        <v>184</v>
      </c>
      <c r="C59" s="322"/>
      <c r="D59" s="322"/>
      <c r="E59" s="322"/>
      <c r="F59" s="322"/>
      <c r="G59" s="322"/>
      <c r="H59" s="322"/>
      <c r="I59" s="322"/>
      <c r="J59" s="322"/>
      <c r="K59" s="322"/>
      <c r="L59" s="294">
        <f>IF('[1]資金収支計算書(CF)円単位'!L59=0, "-",ROUND('[1]資金収支計算書(CF)円単位'!L59, -(LOG10([1]設定!$B$2)))/[1]設定!$B$2)</f>
        <v>85099</v>
      </c>
      <c r="M59" s="295"/>
    </row>
    <row r="60" spans="1:13" ht="14.1" customHeight="1" thickBot="1" x14ac:dyDescent="0.2">
      <c r="B60" s="323" t="s">
        <v>185</v>
      </c>
      <c r="C60" s="261"/>
      <c r="D60" s="324"/>
      <c r="E60" s="325"/>
      <c r="F60" s="325"/>
      <c r="G60" s="325"/>
      <c r="H60" s="325"/>
      <c r="I60" s="326"/>
      <c r="J60" s="326"/>
      <c r="K60" s="326"/>
      <c r="L60" s="327">
        <f>IF('[1]資金収支計算書(CF)円単位'!L60=0, "-",ROUND('[1]資金収支計算書(CF)円単位'!L60, -(LOG10([1]設定!$B$2)))/[1]設定!$B$2)</f>
        <v>1385761</v>
      </c>
      <c r="M60" s="295"/>
    </row>
  </sheetData>
  <mergeCells count="8">
    <mergeCell ref="B54:K54"/>
    <mergeCell ref="B55:K55"/>
    <mergeCell ref="B3:L3"/>
    <mergeCell ref="B4:L4"/>
    <mergeCell ref="B5:L5"/>
    <mergeCell ref="B7:K8"/>
    <mergeCell ref="L7:L8"/>
    <mergeCell ref="B53:K53"/>
  </mergeCells>
  <phoneticPr fontId="10"/>
  <printOptions horizontalCentered="1"/>
  <pageMargins left="0.47244094488188981" right="0.47244094488188981" top="0.51181102362204722" bottom="0.43307086614173229" header="0.51181102362204722" footer="0.23622047244094491"/>
  <pageSetup paperSize="9" firstPageNumber="9" orientation="portrait" useFirstPageNumber="1" verticalDpi="300" r:id="rId1"/>
  <headerFooter alignWithMargins="0"/>
</worksheet>
</file>